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5385" activeTab="0"/>
  </bookViews>
  <sheets>
    <sheet name="Conso PL" sheetId="1" r:id="rId1"/>
    <sheet name="Conso BS" sheetId="2" r:id="rId2"/>
    <sheet name="Conso CF" sheetId="3" r:id="rId3"/>
    <sheet name="Conso Eq" sheetId="4" r:id="rId4"/>
  </sheets>
  <definedNames>
    <definedName name="_xlnm.Print_Area" localSheetId="0">'Conso PL'!$A$1:$H$48</definedName>
  </definedNames>
  <calcPr fullCalcOnLoad="1"/>
</workbook>
</file>

<file path=xl/sharedStrings.xml><?xml version="1.0" encoding="utf-8"?>
<sst xmlns="http://schemas.openxmlformats.org/spreadsheetml/2006/main" count="163" uniqueCount="115">
  <si>
    <t>GUNUNG CAPITAL BERHAD</t>
  </si>
  <si>
    <t>Company no. 330171-P</t>
  </si>
  <si>
    <t>(Incorporated in Malaysia)</t>
  </si>
  <si>
    <t>UNAUDITED CONDENSED CONSOLIDATED INCOME STATEMENTS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</si>
  <si>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</si>
  <si>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</si>
  <si>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</si>
  <si>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</si>
  <si>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</si>
  <si>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</si>
  <si>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</si>
  <si>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</si>
  <si>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</si>
  <si>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30 June 2006</t>
  </si>
  <si>
    <t>30 June 2005</t>
  </si>
  <si>
    <t>RM'000</t>
  </si>
  <si>
    <t xml:space="preserve">Revenue </t>
  </si>
  <si>
    <t>Other income</t>
  </si>
  <si>
    <t>Profit/(loss) from Operations</t>
  </si>
  <si>
    <t>Finance Cost</t>
  </si>
  <si>
    <t>Exceptional Item</t>
  </si>
  <si>
    <t>Profit/(loss) before income tax</t>
  </si>
  <si>
    <t>Income tax</t>
  </si>
  <si>
    <t>Profit/(Loss) before Discontinued Operation</t>
  </si>
  <si>
    <t>Discontinued Operation</t>
  </si>
  <si>
    <t>Minority Interest</t>
  </si>
  <si>
    <t>Net profit/(loss) for the period</t>
  </si>
  <si>
    <t>Earnings per share (sen)</t>
  </si>
  <si>
    <t>- Basic</t>
  </si>
  <si>
    <t>- Diluted</t>
  </si>
  <si>
    <t>N/A</t>
  </si>
  <si>
    <t xml:space="preserve">(The Condensed Consolidated Income Statements should be read in conjunction with the Annual Financial Report </t>
  </si>
  <si>
    <t>for the year ended 31st December 2005)</t>
  </si>
  <si>
    <t>INTERIM REPORT FOR THE 2ND QUARTER ENDED 30 JUNE 2006</t>
  </si>
  <si>
    <t>UNAUDITED CONDENSED CONSOLIDATED BALANCE SHEET</t>
  </si>
  <si>
    <t>As at</t>
  </si>
  <si>
    <t>31 Dec 2005</t>
  </si>
  <si>
    <t>(AUDITED)</t>
  </si>
  <si>
    <t>Non Current Assets</t>
  </si>
  <si>
    <t>Property, plant &amp; equipment</t>
  </si>
  <si>
    <t>Other investments</t>
  </si>
  <si>
    <t>Goodwill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</si>
  <si>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</si>
  <si>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</si>
  <si>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</si>
  <si>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</si>
  <si>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</si>
  <si>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</si>
  <si>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</si>
  <si>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</si>
  <si>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</si>
  <si>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</si>
  <si>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</si>
  <si>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</si>
  <si>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</si>
  <si>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Net Current Assets/(Liabilities)</t>
  </si>
  <si>
    <t>Shareholders' Funds</t>
  </si>
  <si>
    <t>Share capital</t>
  </si>
  <si>
    <t>Reserves</t>
  </si>
  <si>
    <t>Negative Goodwill</t>
  </si>
  <si>
    <t>Long Term Liabilities</t>
  </si>
  <si>
    <t>Deferred taxation</t>
  </si>
  <si>
    <t>(The Condensed Consolidated Balance Sheet should be read in conjunction with the Annual Financial Report</t>
  </si>
  <si>
    <t xml:space="preserve">GUNUNG CAPITAL BERHAD </t>
  </si>
  <si>
    <t>UNAUDITED CONDENSED CONSOLIDATED CASH FLOW STATEMENT</t>
  </si>
  <si>
    <t>Current Quarter</t>
  </si>
  <si>
    <t>Preceding Quarter</t>
  </si>
  <si>
    <t>Cash flows from operating activities</t>
  </si>
  <si>
    <t>Income before taxation</t>
  </si>
  <si>
    <t>Adjustments for non-cash flow:</t>
  </si>
  <si>
    <t>Non-cash items</t>
  </si>
  <si>
    <t>Interest expense</t>
  </si>
  <si>
    <t>Amount due from subsidiary, written off</t>
  </si>
  <si>
    <t>Operating profit/(loss) before working capital changes</t>
  </si>
  <si>
    <t>Changes in working capital:</t>
  </si>
  <si>
    <t>Net change in current assets</t>
  </si>
  <si>
    <t>Net change in current liabilities</t>
  </si>
  <si>
    <t>Cash absorbed by operations</t>
  </si>
  <si>
    <t>Interest paid</t>
  </si>
  <si>
    <t>Income tax paid</t>
  </si>
  <si>
    <t>Net cash used in operating activities</t>
  </si>
  <si>
    <t>Net cash from (used in) investing activities</t>
  </si>
  <si>
    <t>Net Cash used in financing activities</t>
  </si>
  <si>
    <t>Net decrease in cash and cash equivalents</t>
  </si>
  <si>
    <t>Cash and cash equivalents at beginning of period</t>
  </si>
  <si>
    <t>Effect of exchange rate fluctuation</t>
  </si>
  <si>
    <t>Cash and cash equivalents at end of period</t>
  </si>
  <si>
    <t>(The Condensed Consolidated Cash Flow Statement should be read in conjunction with the Annual Financial</t>
  </si>
  <si>
    <t>Report for the year ended 31st December 2005)</t>
  </si>
  <si>
    <t>UNAUDITED CONDENSED CONSOLIDATED STATEMENT OF CHANGES IN EQUITY</t>
  </si>
  <si>
    <t>Share</t>
  </si>
  <si>
    <t>Shares Application</t>
  </si>
  <si>
    <t>Translation</t>
  </si>
  <si>
    <t>Capital Reserve</t>
  </si>
  <si>
    <t>Accumulated</t>
  </si>
  <si>
    <t>Capital</t>
  </si>
  <si>
    <t>Monies</t>
  </si>
  <si>
    <t>Reserve</t>
  </si>
  <si>
    <t>Premium</t>
  </si>
  <si>
    <t>Profit/(Losses)</t>
  </si>
  <si>
    <t>Total</t>
  </si>
  <si>
    <t>Balance as at 1 January 2006</t>
  </si>
  <si>
    <t>Translation Adjustment</t>
  </si>
  <si>
    <t>Capital Adjustment</t>
  </si>
  <si>
    <t>Goodwill Adjustment</t>
  </si>
  <si>
    <t>Net Profit/(Loss) for the quarter</t>
  </si>
  <si>
    <t>Losses</t>
  </si>
  <si>
    <t>Balance as at 1 January 2005</t>
  </si>
  <si>
    <t>Net Profit/(Loss) for the year</t>
  </si>
  <si>
    <t>Balance as at 31 December 2005</t>
  </si>
  <si>
    <t>(The Condensed Consolidated Statement of Changes in Equity should be read in conjunction with the Annual</t>
  </si>
  <si>
    <t>Financial Report for the year ended 31st December 2005)</t>
  </si>
  <si>
    <t>Balance as at 30 June 2006</t>
  </si>
  <si>
    <t>NA per share (Shareholders fund+Negative goodwill)</t>
  </si>
  <si>
    <t>(Shareholders fund+Negative goodwill/share Capital)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</si>
</sst>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000_);_(* \(#,##0.0000\);_(* &quot;-&quot;??_);_(@_)"/>
    <numFmt numFmtId="180" formatCode="0.000%"/>
    <numFmt numFmtId="181" formatCode="_(* #,##0.0_);_(* \(#,##0.0\);_(* &quot;-&quot;_);_(@_)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  <numFmt numFmtId="185" formatCode="0.0%"/>
    <numFmt numFmtId="186" formatCode="_-* #,##0_-;\-* #,##0_-;_-* &quot;-&quot;??_-;_-@_-"/>
    <numFmt numFmtId="187" formatCode="_(* #,##0_);_(* \(#,##0\);_(* &quot;-&quot;?_);_(@_)"/>
    <numFmt numFmtId="188" formatCode="_(* #,##0.0000_);_(* \(#,##0.0000\);_(* &quot;-&quot;?_);_(@_)"/>
    <numFmt numFmtId="189" formatCode="_(* #,##0.0_);_(* \(#,##0.0\);_(* &quot;-&quot;??_);_(@_)"/>
    <numFmt numFmtId="190" formatCode="_(* #,##0.000_);_(* \(#,##0.000\);_(* &quot;-&quot;??_);_(@_)"/>
    <numFmt numFmtId="191" formatCode="_(* #,##0.0_);_(* \(#,##0.0\);_(* &quot;-&quot;?_);_(@_)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 horizontal="left"/>
      <protection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15" fontId="7" fillId="0" borderId="0" xfId="0" applyNumberFormat="1" applyFont="1" applyFill="1" applyAlignment="1">
      <alignment horizontal="center"/>
    </xf>
    <xf numFmtId="178" fontId="4" fillId="0" borderId="0" xfId="15" applyNumberFormat="1" applyFont="1" applyFill="1" applyAlignment="1">
      <alignment/>
    </xf>
    <xf numFmtId="178" fontId="4" fillId="0" borderId="2" xfId="15" applyNumberFormat="1" applyFont="1" applyFill="1" applyBorder="1" applyAlignment="1" quotePrefix="1">
      <alignment horizontal="right"/>
    </xf>
    <xf numFmtId="178" fontId="7" fillId="0" borderId="0" xfId="15" applyNumberFormat="1" applyFont="1" applyFill="1" applyBorder="1" applyAlignment="1">
      <alignment/>
    </xf>
    <xf numFmtId="178" fontId="4" fillId="0" borderId="2" xfId="15" applyNumberFormat="1" applyFont="1" applyFill="1" applyBorder="1" applyAlignment="1">
      <alignment/>
    </xf>
    <xf numFmtId="178" fontId="8" fillId="0" borderId="2" xfId="15" applyNumberFormat="1" applyFont="1" applyFill="1" applyBorder="1" applyAlignment="1" quotePrefix="1">
      <alignment horizontal="right"/>
    </xf>
    <xf numFmtId="178" fontId="7" fillId="0" borderId="0" xfId="15" applyNumberFormat="1" applyFont="1" applyFill="1" applyAlignment="1">
      <alignment/>
    </xf>
    <xf numFmtId="178" fontId="4" fillId="0" borderId="0" xfId="15" applyNumberFormat="1" applyFont="1" applyFill="1" applyAlignment="1" quotePrefix="1">
      <alignment horizontal="right"/>
    </xf>
    <xf numFmtId="178" fontId="8" fillId="0" borderId="0" xfId="15" applyNumberFormat="1" applyFont="1" applyFill="1" applyAlignment="1" quotePrefix="1">
      <alignment horizontal="right"/>
    </xf>
    <xf numFmtId="178" fontId="4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2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quotePrefix="1">
      <alignment horizontal="right"/>
    </xf>
    <xf numFmtId="178" fontId="8" fillId="0" borderId="0" xfId="15" applyNumberFormat="1" applyFont="1" applyFill="1" applyBorder="1" applyAlignment="1" quotePrefix="1">
      <alignment horizontal="right"/>
    </xf>
    <xf numFmtId="178" fontId="7" fillId="0" borderId="0" xfId="15" applyNumberFormat="1" applyFont="1" applyFill="1" applyAlignment="1">
      <alignment horizontal="right"/>
    </xf>
    <xf numFmtId="178" fontId="7" fillId="0" borderId="0" xfId="15" applyNumberFormat="1" applyFont="1" applyFill="1" applyBorder="1" applyAlignment="1">
      <alignment horizontal="right"/>
    </xf>
    <xf numFmtId="0" fontId="4" fillId="0" borderId="0" xfId="21" applyFont="1" applyFill="1" quotePrefix="1">
      <alignment/>
      <protection/>
    </xf>
    <xf numFmtId="43" fontId="4" fillId="0" borderId="0" xfId="15" applyFont="1" applyFill="1" applyAlignment="1" quotePrefix="1">
      <alignment horizontal="right"/>
    </xf>
    <xf numFmtId="43" fontId="4" fillId="0" borderId="0" xfId="15" applyFont="1" applyFill="1" applyAlignment="1">
      <alignment/>
    </xf>
    <xf numFmtId="43" fontId="4" fillId="0" borderId="0" xfId="15" applyFont="1" applyFill="1" applyAlignment="1">
      <alignment horizontal="right"/>
    </xf>
    <xf numFmtId="0" fontId="4" fillId="0" borderId="0" xfId="21" applyFont="1" applyFill="1" applyBorder="1">
      <alignment/>
      <protection/>
    </xf>
    <xf numFmtId="0" fontId="4" fillId="0" borderId="0" xfId="21" applyFont="1" applyFill="1" applyAlignment="1" quotePrefix="1">
      <alignment horizontal="left"/>
      <protection/>
    </xf>
    <xf numFmtId="178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4" fillId="0" borderId="0" xfId="0" applyFont="1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15" fontId="7" fillId="0" borderId="0" xfId="0" applyNumberFormat="1" applyFont="1" applyAlignment="1" quotePrefix="1">
      <alignment horizontal="center"/>
    </xf>
    <xf numFmtId="15" fontId="7" fillId="0" borderId="0" xfId="21" applyNumberFormat="1" applyFont="1" applyAlignment="1" quotePrefix="1">
      <alignment horizontal="center"/>
      <protection/>
    </xf>
    <xf numFmtId="0" fontId="7" fillId="0" borderId="0" xfId="21" applyFont="1">
      <alignment/>
      <protection/>
    </xf>
    <xf numFmtId="0" fontId="4" fillId="0" borderId="0" xfId="21" applyFont="1" applyBorder="1">
      <alignment/>
      <protection/>
    </xf>
    <xf numFmtId="178" fontId="4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0" fontId="4" fillId="0" borderId="3" xfId="21" applyFont="1" applyBorder="1">
      <alignment/>
      <protection/>
    </xf>
    <xf numFmtId="178" fontId="4" fillId="0" borderId="4" xfId="15" applyNumberFormat="1" applyFont="1" applyBorder="1" applyAlignment="1">
      <alignment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4" fillId="0" borderId="0" xfId="21" applyNumberFormat="1" applyFont="1">
      <alignment/>
      <protection/>
    </xf>
    <xf numFmtId="178" fontId="4" fillId="0" borderId="2" xfId="15" applyNumberFormat="1" applyFont="1" applyBorder="1" applyAlignment="1" quotePrefix="1">
      <alignment horizontal="right"/>
    </xf>
    <xf numFmtId="0" fontId="4" fillId="0" borderId="2" xfId="21" applyFont="1" applyBorder="1">
      <alignment/>
      <protection/>
    </xf>
    <xf numFmtId="0" fontId="10" fillId="0" borderId="1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0" xfId="21" applyFont="1">
      <alignment/>
      <protection/>
    </xf>
    <xf numFmtId="0" fontId="12" fillId="0" borderId="0" xfId="2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15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0" fontId="7" fillId="0" borderId="0" xfId="21" applyFont="1" applyBorder="1">
      <alignment/>
      <protection/>
    </xf>
    <xf numFmtId="0" fontId="4" fillId="0" borderId="2" xfId="0" applyFont="1" applyBorder="1" applyAlignment="1">
      <alignment/>
    </xf>
    <xf numFmtId="178" fontId="9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2" xfId="15" applyNumberFormat="1" applyFont="1" applyBorder="1" applyAlignment="1">
      <alignment/>
    </xf>
    <xf numFmtId="0" fontId="4" fillId="0" borderId="0" xfId="21" applyFont="1" applyBorder="1" applyAlignment="1" quotePrefix="1">
      <alignment horizontal="left"/>
      <protection/>
    </xf>
    <xf numFmtId="37" fontId="4" fillId="0" borderId="0" xfId="21" applyNumberFormat="1" applyFont="1">
      <alignment/>
      <protection/>
    </xf>
    <xf numFmtId="0" fontId="7" fillId="0" borderId="0" xfId="21" applyFont="1" applyAlignment="1" quotePrefix="1">
      <alignment horizontal="center"/>
      <protection/>
    </xf>
    <xf numFmtId="37" fontId="7" fillId="0" borderId="0" xfId="21" applyNumberFormat="1" applyFont="1" applyAlignment="1">
      <alignment horizontal="center"/>
      <protection/>
    </xf>
    <xf numFmtId="15" fontId="7" fillId="0" borderId="0" xfId="21" applyNumberFormat="1" applyFont="1" applyBorder="1" applyAlignment="1">
      <alignment horizontal="center"/>
      <protection/>
    </xf>
    <xf numFmtId="0" fontId="7" fillId="0" borderId="0" xfId="21" applyFont="1" applyBorder="1" applyAlignment="1" quotePrefix="1">
      <alignment horizontal="center"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37" fontId="7" fillId="0" borderId="0" xfId="21" applyNumberFormat="1" applyFont="1" applyBorder="1" applyAlignment="1">
      <alignment horizontal="center"/>
      <protection/>
    </xf>
    <xf numFmtId="43" fontId="4" fillId="0" borderId="0" xfId="15" applyFont="1" applyAlignment="1">
      <alignment/>
    </xf>
    <xf numFmtId="37" fontId="9" fillId="0" borderId="0" xfId="21" applyNumberFormat="1" applyFont="1" applyBorder="1">
      <alignment/>
      <protection/>
    </xf>
    <xf numFmtId="37" fontId="4" fillId="0" borderId="0" xfId="21" applyNumberFormat="1" applyFont="1" applyBorder="1">
      <alignment/>
      <protection/>
    </xf>
    <xf numFmtId="43" fontId="4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9" fillId="0" borderId="0" xfId="15" applyFont="1" applyBorder="1" applyAlignment="1">
      <alignment/>
    </xf>
    <xf numFmtId="37" fontId="4" fillId="0" borderId="9" xfId="21" applyNumberFormat="1" applyFont="1" applyBorder="1">
      <alignment/>
      <protection/>
    </xf>
    <xf numFmtId="43" fontId="4" fillId="0" borderId="9" xfId="15" applyFont="1" applyBorder="1" applyAlignment="1">
      <alignment/>
    </xf>
    <xf numFmtId="37" fontId="7" fillId="0" borderId="0" xfId="15" applyNumberFormat="1" applyFont="1" applyBorder="1" applyAlignment="1">
      <alignment horizontal="center"/>
    </xf>
    <xf numFmtId="37" fontId="4" fillId="0" borderId="0" xfId="15" applyNumberFormat="1" applyFont="1" applyBorder="1" applyAlignment="1">
      <alignment/>
    </xf>
    <xf numFmtId="37" fontId="4" fillId="0" borderId="9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41" fontId="9" fillId="0" borderId="0" xfId="21" applyNumberFormat="1" applyFont="1">
      <alignment/>
      <protection/>
    </xf>
    <xf numFmtId="178" fontId="4" fillId="0" borderId="10" xfId="15" applyNumberFormat="1" applyFont="1" applyFill="1" applyBorder="1" applyAlignment="1" quotePrefix="1">
      <alignment horizontal="right"/>
    </xf>
    <xf numFmtId="178" fontId="4" fillId="0" borderId="11" xfId="15" applyNumberFormat="1" applyFont="1" applyBorder="1" applyAlignment="1">
      <alignment/>
    </xf>
    <xf numFmtId="178" fontId="4" fillId="0" borderId="3" xfId="15" applyNumberFormat="1" applyFont="1" applyBorder="1" applyAlignment="1" quotePrefix="1">
      <alignment horizontal="right"/>
    </xf>
    <xf numFmtId="178" fontId="4" fillId="0" borderId="12" xfId="15" applyNumberFormat="1" applyFont="1" applyBorder="1" applyAlignment="1" quotePrefix="1">
      <alignment horizontal="right"/>
    </xf>
    <xf numFmtId="178" fontId="4" fillId="0" borderId="13" xfId="15" applyNumberFormat="1" applyFont="1" applyBorder="1" applyAlignment="1">
      <alignment/>
    </xf>
    <xf numFmtId="178" fontId="4" fillId="0" borderId="0" xfId="15" applyNumberFormat="1" applyFont="1" applyAlignment="1" quotePrefix="1">
      <alignment horizontal="right"/>
    </xf>
    <xf numFmtId="178" fontId="4" fillId="0" borderId="9" xfId="15" applyNumberFormat="1" applyFont="1" applyBorder="1" applyAlignment="1">
      <alignment/>
    </xf>
    <xf numFmtId="0" fontId="4" fillId="0" borderId="7" xfId="21" applyFont="1" applyBorder="1">
      <alignment/>
      <protection/>
    </xf>
    <xf numFmtId="0" fontId="4" fillId="0" borderId="14" xfId="21" applyFont="1" applyBorder="1">
      <alignment/>
      <protection/>
    </xf>
    <xf numFmtId="178" fontId="4" fillId="0" borderId="15" xfId="15" applyNumberFormat="1" applyFont="1" applyBorder="1" applyAlignment="1">
      <alignment/>
    </xf>
    <xf numFmtId="178" fontId="4" fillId="0" borderId="16" xfId="15" applyNumberFormat="1" applyFont="1" applyBorder="1" applyAlignment="1">
      <alignment/>
    </xf>
    <xf numFmtId="0" fontId="4" fillId="0" borderId="8" xfId="21" applyFont="1" applyBorder="1">
      <alignment/>
      <protection/>
    </xf>
    <xf numFmtId="0" fontId="4" fillId="0" borderId="13" xfId="21" applyFont="1" applyBorder="1">
      <alignment/>
      <protection/>
    </xf>
    <xf numFmtId="179" fontId="4" fillId="0" borderId="2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178" fontId="4" fillId="0" borderId="14" xfId="15" applyNumberFormat="1" applyFont="1" applyBorder="1" applyAlignment="1">
      <alignment/>
    </xf>
    <xf numFmtId="0" fontId="3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trly Report 2004 De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74"/>
  <sheetViews>
    <sheetView tabSelected="1" zoomScale="75" zoomScaleNormal="75" workbookViewId="0" topLeftCell="A1">
      <selection activeCell="B18" sqref="B18"/>
    </sheetView>
  </sheetViews>
  <sheetFormatPr defaultColWidth="9.140625" defaultRowHeight="12.75"/>
  <cols>
    <col min="1" max="1" width="35.421875" style="1" customWidth="1"/>
    <col min="2" max="2" width="11.57421875" style="1" customWidth="1"/>
    <col min="3" max="3" width="2.7109375" style="1" customWidth="1"/>
    <col min="4" max="4" width="12.7109375" style="1" customWidth="1"/>
    <col min="5" max="5" width="4.7109375" style="1" customWidth="1"/>
    <col min="6" max="6" width="11.57421875" style="1" customWidth="1"/>
    <col min="7" max="7" width="2.7109375" style="1" customWidth="1"/>
    <col min="8" max="8" width="13.140625" style="1" customWidth="1"/>
    <col min="9" max="9" width="12.8515625" style="1" customWidth="1"/>
    <col min="10" max="16384" width="9.140625" style="1" customWidth="1"/>
  </cols>
  <sheetData>
    <row r="1" spans="1:8" ht="15.7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4.25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ht="14.25">
      <c r="A3" s="110" t="s">
        <v>2</v>
      </c>
      <c r="B3" s="110"/>
      <c r="C3" s="110"/>
      <c r="D3" s="110"/>
      <c r="E3" s="110"/>
      <c r="F3" s="110"/>
      <c r="G3" s="110"/>
      <c r="H3" s="110"/>
    </row>
    <row r="4" spans="1:8" ht="12.75" customHeight="1" thickBot="1">
      <c r="A4" s="2"/>
      <c r="B4" s="2"/>
      <c r="C4" s="2"/>
      <c r="D4" s="2"/>
      <c r="E4" s="2"/>
      <c r="F4" s="2"/>
      <c r="G4" s="2"/>
      <c r="H4" s="2"/>
    </row>
    <row r="5" spans="1:8" ht="6.75" customHeight="1">
      <c r="A5" s="3"/>
      <c r="B5" s="3"/>
      <c r="C5" s="3"/>
      <c r="D5" s="3"/>
      <c r="E5" s="3"/>
      <c r="F5" s="4"/>
      <c r="G5" s="4"/>
      <c r="H5" s="4"/>
    </row>
    <row r="6" spans="1:8" ht="12.75" customHeight="1">
      <c r="A6" s="112" t="str">
        <f>'Conso BS'!A6:H6</f>
        <v>INTERIM REPORT FOR THE 2ND QUARTER ENDED 30 JUNE 2006</v>
      </c>
      <c r="B6" s="112"/>
      <c r="C6" s="112"/>
      <c r="D6" s="112"/>
      <c r="E6" s="112"/>
      <c r="F6" s="112"/>
      <c r="G6" s="112"/>
      <c r="H6" s="112"/>
    </row>
    <row r="7" spans="1:8" ht="6" customHeight="1" thickBot="1">
      <c r="A7" s="2"/>
      <c r="B7" s="2"/>
      <c r="C7" s="2"/>
      <c r="D7" s="2"/>
      <c r="E7" s="2"/>
      <c r="F7" s="2"/>
      <c r="G7" s="2"/>
      <c r="H7" s="2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5" t="s">
        <v>3</v>
      </c>
      <c r="B9" s="4"/>
      <c r="C9" s="4"/>
      <c r="D9" s="4"/>
      <c r="E9" s="4"/>
      <c r="F9" s="4"/>
      <c r="G9" s="4"/>
      <c r="H9" s="4"/>
    </row>
    <row r="11" spans="2:8" s="6" customFormat="1" ht="12.75">
      <c r="B11" s="111" t="s">
        <v>4</v>
      </c>
      <c r="C11" s="111"/>
      <c r="D11" s="111"/>
      <c r="E11" s="8"/>
      <c r="F11" s="111" t="s">
        <v>5</v>
      </c>
      <c r="G11" s="111"/>
      <c r="H11" s="111"/>
    </row>
    <row r="12" spans="2:8" s="7" customFormat="1" ht="12.75">
      <c r="B12" s="7" t="s">
        <v>6</v>
      </c>
      <c r="D12" s="7" t="s">
        <v>7</v>
      </c>
      <c r="F12" s="7" t="s">
        <v>6</v>
      </c>
      <c r="H12" s="7" t="s">
        <v>7</v>
      </c>
    </row>
    <row r="13" spans="2:8" s="7" customFormat="1" ht="12.75">
      <c r="B13" s="7" t="s">
        <v>8</v>
      </c>
      <c r="D13" s="7" t="s">
        <v>9</v>
      </c>
      <c r="F13" s="7" t="s">
        <v>8</v>
      </c>
      <c r="H13" s="7" t="s">
        <v>9</v>
      </c>
    </row>
    <row r="14" spans="2:8" s="7" customFormat="1" ht="12.75">
      <c r="B14" s="7" t="s">
        <v>10</v>
      </c>
      <c r="D14" s="7" t="s">
        <v>10</v>
      </c>
      <c r="F14" s="7" t="s">
        <v>11</v>
      </c>
      <c r="H14" s="7" t="s">
        <v>12</v>
      </c>
    </row>
    <row r="15" spans="2:8" s="7" customFormat="1" ht="12.75">
      <c r="B15" s="9" t="s">
        <v>13</v>
      </c>
      <c r="C15" s="10"/>
      <c r="D15" s="9" t="s">
        <v>14</v>
      </c>
      <c r="E15" s="10"/>
      <c r="F15" s="9" t="str">
        <f>+B15</f>
        <v>30 June 2006</v>
      </c>
      <c r="G15" s="10"/>
      <c r="H15" s="9" t="str">
        <f>+D15</f>
        <v>30 June 2005</v>
      </c>
    </row>
    <row r="16" spans="2:8" s="7" customFormat="1" ht="12.75">
      <c r="B16" s="9"/>
      <c r="C16" s="10"/>
      <c r="D16" s="11"/>
      <c r="E16" s="10"/>
      <c r="F16" s="9"/>
      <c r="G16" s="10"/>
      <c r="H16" s="11"/>
    </row>
    <row r="17" spans="1:8" s="7" customFormat="1" ht="12.75">
      <c r="A17" s="1"/>
      <c r="B17" s="7" t="s">
        <v>15</v>
      </c>
      <c r="D17" s="7" t="s">
        <v>15</v>
      </c>
      <c r="F17" s="7" t="s">
        <v>15</v>
      </c>
      <c r="H17" s="7" t="s">
        <v>15</v>
      </c>
    </row>
    <row r="18" s="7" customFormat="1" ht="12.75">
      <c r="A18" s="1"/>
    </row>
    <row r="19" spans="1:10" ht="12.75">
      <c r="A19" s="1" t="s">
        <v>16</v>
      </c>
      <c r="B19" s="12">
        <v>2022</v>
      </c>
      <c r="C19" s="12"/>
      <c r="D19" s="12">
        <v>5371</v>
      </c>
      <c r="E19" s="12"/>
      <c r="F19" s="12">
        <v>3863.216</v>
      </c>
      <c r="G19" s="12"/>
      <c r="H19" s="12">
        <v>12088</v>
      </c>
      <c r="I19" s="12"/>
      <c r="J19" s="12"/>
    </row>
    <row r="20" spans="1:10" s="6" customFormat="1" ht="12.75">
      <c r="A20" s="1" t="s">
        <v>17</v>
      </c>
      <c r="B20" s="13">
        <v>32</v>
      </c>
      <c r="C20" s="14"/>
      <c r="D20" s="15">
        <v>-1</v>
      </c>
      <c r="E20" s="14"/>
      <c r="F20" s="13">
        <v>34.584080000000014</v>
      </c>
      <c r="G20" s="14"/>
      <c r="H20" s="15">
        <v>114</v>
      </c>
      <c r="I20" s="17"/>
      <c r="J20" s="17"/>
    </row>
    <row r="21" spans="2:10" ht="12.7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" t="s">
        <v>18</v>
      </c>
      <c r="B23" s="18">
        <v>-7</v>
      </c>
      <c r="C23" s="12"/>
      <c r="D23" s="18">
        <v>-467</v>
      </c>
      <c r="E23" s="12"/>
      <c r="F23" s="18">
        <v>712.5730300000002</v>
      </c>
      <c r="G23" s="12"/>
      <c r="H23" s="18">
        <v>-931</v>
      </c>
      <c r="I23" s="12"/>
      <c r="J23" s="12"/>
    </row>
    <row r="24" spans="2:10" ht="12.75">
      <c r="B24" s="20"/>
      <c r="C24" s="12"/>
      <c r="D24" s="20"/>
      <c r="E24" s="12"/>
      <c r="F24" s="20"/>
      <c r="G24" s="12"/>
      <c r="H24" s="20"/>
      <c r="I24" s="12"/>
      <c r="J24" s="12"/>
    </row>
    <row r="25" spans="1:10" ht="12.75">
      <c r="A25" s="1" t="s">
        <v>19</v>
      </c>
      <c r="B25" s="18">
        <v>-20</v>
      </c>
      <c r="C25" s="12"/>
      <c r="D25" s="18">
        <v>-43</v>
      </c>
      <c r="E25" s="12"/>
      <c r="F25" s="18">
        <v>-31.745279999999998</v>
      </c>
      <c r="G25" s="12"/>
      <c r="H25" s="18">
        <v>-103</v>
      </c>
      <c r="I25" s="12"/>
      <c r="J25" s="12"/>
    </row>
    <row r="26" spans="2:10" ht="12.75">
      <c r="B26" s="20"/>
      <c r="C26" s="12"/>
      <c r="D26" s="20"/>
      <c r="E26" s="12"/>
      <c r="F26" s="20"/>
      <c r="G26" s="12"/>
      <c r="H26" s="20"/>
      <c r="I26" s="12"/>
      <c r="J26" s="12"/>
    </row>
    <row r="27" spans="1:10" ht="12.75">
      <c r="A27" s="1" t="s">
        <v>20</v>
      </c>
      <c r="B27" s="13">
        <f>-B28</f>
        <v>0</v>
      </c>
      <c r="C27" s="21"/>
      <c r="D27" s="13">
        <v>0</v>
      </c>
      <c r="E27" s="21"/>
      <c r="F27" s="13">
        <v>0</v>
      </c>
      <c r="G27" s="21"/>
      <c r="H27" s="22">
        <v>0</v>
      </c>
      <c r="I27" s="12"/>
      <c r="J27" s="12"/>
    </row>
    <row r="28" spans="2:10" ht="12.75">
      <c r="B28" s="20"/>
      <c r="C28" s="12"/>
      <c r="D28" s="20"/>
      <c r="E28" s="12"/>
      <c r="F28" s="20"/>
      <c r="G28" s="12"/>
      <c r="H28" s="20"/>
      <c r="I28" s="12"/>
      <c r="J28" s="12"/>
    </row>
    <row r="29" spans="1:10" ht="12.75">
      <c r="A29" s="6" t="s">
        <v>21</v>
      </c>
      <c r="B29" s="24">
        <f>SUM(B23:B28)</f>
        <v>-27</v>
      </c>
      <c r="C29" s="21"/>
      <c r="D29" s="24">
        <f>SUM(D23:D28)</f>
        <v>-510</v>
      </c>
      <c r="E29" s="21"/>
      <c r="F29" s="24">
        <f>SUM(F23:F28)</f>
        <v>680.8277500000003</v>
      </c>
      <c r="G29" s="21"/>
      <c r="H29" s="24">
        <f>SUM(H23:H28)</f>
        <v>-1034</v>
      </c>
      <c r="I29" s="12"/>
      <c r="J29" s="12"/>
    </row>
    <row r="30" spans="2:10" ht="12.75">
      <c r="B30" s="23"/>
      <c r="C30" s="21"/>
      <c r="D30" s="23"/>
      <c r="E30" s="21"/>
      <c r="F30" s="23"/>
      <c r="G30" s="21"/>
      <c r="H30" s="23"/>
      <c r="I30" s="12"/>
      <c r="J30" s="12"/>
    </row>
    <row r="31" spans="1:10" ht="12.75">
      <c r="A31" s="1" t="s">
        <v>22</v>
      </c>
      <c r="B31" s="24">
        <v>0</v>
      </c>
      <c r="C31" s="21"/>
      <c r="D31" s="24">
        <v>0</v>
      </c>
      <c r="E31" s="21"/>
      <c r="F31" s="24">
        <v>0</v>
      </c>
      <c r="G31" s="21"/>
      <c r="H31" s="24">
        <v>0</v>
      </c>
      <c r="I31" s="12"/>
      <c r="J31" s="12"/>
    </row>
    <row r="32" spans="2:10" ht="12.75">
      <c r="B32" s="13"/>
      <c r="C32" s="21"/>
      <c r="D32" s="13"/>
      <c r="E32" s="21"/>
      <c r="F32" s="16"/>
      <c r="G32" s="21"/>
      <c r="H32" s="13"/>
      <c r="I32" s="12"/>
      <c r="J32" s="12"/>
    </row>
    <row r="33" spans="1:10" ht="12.75">
      <c r="A33" s="6" t="s">
        <v>23</v>
      </c>
      <c r="B33" s="24">
        <f>+B29-B31</f>
        <v>-27</v>
      </c>
      <c r="C33" s="21"/>
      <c r="D33" s="24">
        <f>+D29-D31</f>
        <v>-510</v>
      </c>
      <c r="E33" s="21"/>
      <c r="F33" s="24">
        <f>+F29-F31</f>
        <v>680.8277500000003</v>
      </c>
      <c r="G33" s="21"/>
      <c r="H33" s="24">
        <f>+H29-H31</f>
        <v>-1034</v>
      </c>
      <c r="I33" s="12"/>
      <c r="J33" s="12"/>
    </row>
    <row r="34" spans="2:10" ht="12.75">
      <c r="B34" s="24"/>
      <c r="C34" s="21"/>
      <c r="D34" s="24"/>
      <c r="E34" s="21"/>
      <c r="F34" s="25"/>
      <c r="G34" s="21"/>
      <c r="H34" s="24"/>
      <c r="I34" s="12"/>
      <c r="J34" s="12"/>
    </row>
    <row r="35" spans="1:10" ht="12.75">
      <c r="A35" s="1" t="s">
        <v>24</v>
      </c>
      <c r="B35" s="24">
        <v>-144</v>
      </c>
      <c r="C35" s="21"/>
      <c r="D35" s="24">
        <v>0</v>
      </c>
      <c r="E35" s="21"/>
      <c r="F35" s="24">
        <v>-425.15264</v>
      </c>
      <c r="G35" s="21"/>
      <c r="H35" s="24">
        <v>0</v>
      </c>
      <c r="I35" s="12"/>
      <c r="J35" s="12"/>
    </row>
    <row r="36" spans="2:10" ht="12.75">
      <c r="B36" s="24"/>
      <c r="C36" s="21"/>
      <c r="D36" s="24"/>
      <c r="E36" s="21"/>
      <c r="F36" s="24"/>
      <c r="G36" s="21"/>
      <c r="H36" s="24"/>
      <c r="I36" s="12"/>
      <c r="J36" s="12"/>
    </row>
    <row r="37" spans="1:10" ht="12.75">
      <c r="A37" s="1" t="s">
        <v>25</v>
      </c>
      <c r="B37" s="24">
        <v>0</v>
      </c>
      <c r="C37" s="21"/>
      <c r="D37" s="24">
        <v>0</v>
      </c>
      <c r="E37" s="21"/>
      <c r="F37" s="25">
        <v>0</v>
      </c>
      <c r="G37" s="21"/>
      <c r="H37" s="24">
        <v>0</v>
      </c>
      <c r="I37" s="12"/>
      <c r="J37" s="12"/>
    </row>
    <row r="38" spans="2:10" ht="12.75">
      <c r="B38" s="22"/>
      <c r="C38" s="12"/>
      <c r="D38" s="22"/>
      <c r="E38" s="12"/>
      <c r="F38" s="22"/>
      <c r="G38" s="12"/>
      <c r="H38" s="22"/>
      <c r="I38" s="12"/>
      <c r="J38" s="12"/>
    </row>
    <row r="39" spans="1:10" s="6" customFormat="1" ht="13.5" thickBot="1">
      <c r="A39" s="6" t="s">
        <v>26</v>
      </c>
      <c r="B39" s="93">
        <f>SUM(B33:B37)</f>
        <v>-171</v>
      </c>
      <c r="C39" s="14"/>
      <c r="D39" s="93">
        <f>SUM(D33:D37)</f>
        <v>-510</v>
      </c>
      <c r="E39" s="14"/>
      <c r="F39" s="93">
        <f>SUM(F33:F37)</f>
        <v>255.67511000000025</v>
      </c>
      <c r="G39" s="14"/>
      <c r="H39" s="93">
        <f>SUM(H33:H37)</f>
        <v>-1034</v>
      </c>
      <c r="I39" s="17"/>
      <c r="J39" s="17"/>
    </row>
    <row r="40" spans="1:10" s="6" customFormat="1" ht="13.5" thickTop="1">
      <c r="A40" s="1"/>
      <c r="B40" s="26"/>
      <c r="C40" s="17"/>
      <c r="D40" s="26"/>
      <c r="E40" s="17"/>
      <c r="F40" s="17"/>
      <c r="G40" s="17"/>
      <c r="H40" s="17"/>
      <c r="I40" s="17"/>
      <c r="J40" s="17"/>
    </row>
    <row r="41" spans="1:10" s="6" customFormat="1" ht="12.75">
      <c r="A41" s="1" t="s">
        <v>27</v>
      </c>
      <c r="B41" s="27"/>
      <c r="C41" s="17"/>
      <c r="D41" s="27"/>
      <c r="E41" s="17"/>
      <c r="F41" s="14"/>
      <c r="G41" s="17"/>
      <c r="H41" s="14"/>
      <c r="I41" s="17"/>
      <c r="J41" s="17"/>
    </row>
    <row r="42" spans="1:10" ht="12.75">
      <c r="A42" s="28" t="s">
        <v>28</v>
      </c>
      <c r="B42" s="29">
        <f>+B39/50354*100</f>
        <v>-0.33959566270802716</v>
      </c>
      <c r="C42" s="30"/>
      <c r="D42" s="29">
        <f>+D39/50354*100</f>
        <v>-1.012829169480081</v>
      </c>
      <c r="E42" s="30"/>
      <c r="F42" s="29">
        <f>+F39/50354*100</f>
        <v>0.5077553123882914</v>
      </c>
      <c r="G42" s="31"/>
      <c r="H42" s="29">
        <f>+H39/50354*100</f>
        <v>-2.0534614926321644</v>
      </c>
      <c r="I42" s="12"/>
      <c r="J42" s="12"/>
    </row>
    <row r="43" spans="1:10" ht="12.75">
      <c r="A43" s="28" t="s">
        <v>29</v>
      </c>
      <c r="B43" s="20" t="s">
        <v>30</v>
      </c>
      <c r="C43" s="12"/>
      <c r="D43" s="20" t="s">
        <v>30</v>
      </c>
      <c r="E43" s="12"/>
      <c r="F43" s="20" t="s">
        <v>30</v>
      </c>
      <c r="G43" s="20"/>
      <c r="H43" s="20" t="s">
        <v>30</v>
      </c>
      <c r="I43" s="12"/>
      <c r="J43" s="12"/>
    </row>
    <row r="44" spans="1:10" ht="12.75">
      <c r="A44" s="28"/>
      <c r="B44" s="19"/>
      <c r="C44" s="12"/>
      <c r="D44" s="19"/>
      <c r="E44" s="12"/>
      <c r="F44" s="19"/>
      <c r="G44" s="20"/>
      <c r="H44" s="19"/>
      <c r="I44" s="12"/>
      <c r="J44" s="12"/>
    </row>
    <row r="45" spans="1:10" ht="12.75">
      <c r="A45" s="28"/>
      <c r="B45" s="12"/>
      <c r="C45" s="12"/>
      <c r="D45" s="12"/>
      <c r="E45" s="12"/>
      <c r="F45" s="12"/>
      <c r="G45" s="12"/>
      <c r="H45" s="12"/>
      <c r="I45" s="12"/>
      <c r="J45" s="12"/>
    </row>
    <row r="46" spans="2:8" ht="12.75" customHeight="1">
      <c r="B46" s="32"/>
      <c r="D46" s="32"/>
      <c r="F46" s="32"/>
      <c r="H46" s="32"/>
    </row>
    <row r="47" ht="12.75" customHeight="1">
      <c r="A47" s="1" t="s">
        <v>31</v>
      </c>
    </row>
    <row r="48" spans="1:8" ht="12.75" customHeight="1">
      <c r="A48" s="33" t="s">
        <v>32</v>
      </c>
      <c r="B48" s="32"/>
      <c r="D48" s="32"/>
      <c r="F48" s="32"/>
      <c r="H48" s="32"/>
    </row>
    <row r="50" spans="2:10" ht="12.75">
      <c r="B50" s="7"/>
      <c r="C50" s="7"/>
      <c r="D50" s="7"/>
      <c r="E50" s="7"/>
      <c r="F50" s="7"/>
      <c r="G50" s="7"/>
      <c r="H50" s="7"/>
      <c r="I50" s="7"/>
      <c r="J50" s="6"/>
    </row>
    <row r="51" ht="12.75">
      <c r="A51" s="6"/>
    </row>
    <row r="52" spans="2:10" ht="12.75">
      <c r="B52" s="12"/>
      <c r="C52" s="12"/>
      <c r="D52" s="12"/>
      <c r="E52" s="12"/>
      <c r="F52" s="12"/>
      <c r="G52" s="12"/>
      <c r="I52" s="12"/>
      <c r="J52" s="34"/>
    </row>
    <row r="53" spans="2:10" ht="12.75">
      <c r="B53" s="12"/>
      <c r="C53" s="12"/>
      <c r="D53" s="12"/>
      <c r="E53" s="12"/>
      <c r="F53" s="12"/>
      <c r="G53" s="12"/>
      <c r="I53" s="12"/>
      <c r="J53" s="34"/>
    </row>
    <row r="54" spans="1:10" ht="12.75">
      <c r="A54" s="6"/>
      <c r="B54" s="12"/>
      <c r="C54" s="12"/>
      <c r="D54" s="12"/>
      <c r="E54" s="12"/>
      <c r="F54" s="12"/>
      <c r="G54" s="12"/>
      <c r="I54" s="12"/>
      <c r="J54" s="34"/>
    </row>
    <row r="55" spans="2:10" ht="12.75">
      <c r="B55" s="12"/>
      <c r="C55" s="12"/>
      <c r="D55" s="12"/>
      <c r="E55" s="12"/>
      <c r="F55" s="12"/>
      <c r="G55" s="12"/>
      <c r="I55" s="12"/>
      <c r="J55" s="34"/>
    </row>
    <row r="56" spans="2:10" ht="12.75">
      <c r="B56" s="12"/>
      <c r="C56" s="12"/>
      <c r="D56" s="12"/>
      <c r="E56" s="12"/>
      <c r="F56" s="12"/>
      <c r="G56" s="12"/>
      <c r="I56" s="12"/>
      <c r="J56" s="34"/>
    </row>
    <row r="57" spans="1:10" ht="12.75">
      <c r="A57" s="6"/>
      <c r="B57" s="12"/>
      <c r="C57" s="12"/>
      <c r="D57" s="12"/>
      <c r="E57" s="12"/>
      <c r="F57" s="12"/>
      <c r="G57" s="12"/>
      <c r="H57" s="12"/>
      <c r="I57" s="12"/>
      <c r="J57" s="34"/>
    </row>
    <row r="58" spans="1:9" ht="12.75">
      <c r="A58" s="6"/>
      <c r="B58" s="12"/>
      <c r="C58" s="12"/>
      <c r="D58" s="12"/>
      <c r="E58" s="12"/>
      <c r="F58" s="12"/>
      <c r="G58" s="12"/>
      <c r="H58" s="12"/>
      <c r="I58" s="12"/>
    </row>
    <row r="59" spans="2:9" ht="12.75">
      <c r="B59" s="12"/>
      <c r="C59" s="12"/>
      <c r="D59" s="12"/>
      <c r="E59" s="12"/>
      <c r="F59" s="12"/>
      <c r="G59" s="12"/>
      <c r="H59" s="12"/>
      <c r="I59" s="12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2:9" ht="12.75">
      <c r="B61" s="12"/>
      <c r="C61" s="12"/>
      <c r="D61" s="12"/>
      <c r="E61" s="12"/>
      <c r="F61" s="12"/>
      <c r="G61" s="12"/>
      <c r="H61" s="12"/>
      <c r="I61" s="12"/>
    </row>
    <row r="62" spans="2:9" ht="12.75"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6"/>
      <c r="B63" s="12"/>
      <c r="C63" s="12"/>
      <c r="D63" s="12"/>
      <c r="E63" s="12"/>
      <c r="F63" s="12"/>
      <c r="G63" s="12"/>
      <c r="H63" s="12"/>
      <c r="I63" s="12"/>
    </row>
    <row r="64" spans="2:9" ht="12.75">
      <c r="B64" s="12"/>
      <c r="C64" s="12"/>
      <c r="D64" s="12"/>
      <c r="E64" s="12"/>
      <c r="F64" s="12"/>
      <c r="G64" s="12"/>
      <c r="H64" s="12"/>
      <c r="I64" s="12"/>
    </row>
    <row r="65" spans="2:9" ht="12.75">
      <c r="B65" s="12"/>
      <c r="C65" s="12"/>
      <c r="D65" s="12"/>
      <c r="E65" s="12"/>
      <c r="F65" s="12"/>
      <c r="G65" s="12"/>
      <c r="H65" s="12"/>
      <c r="I65" s="12"/>
    </row>
    <row r="66" spans="2:9" ht="12.75">
      <c r="B66" s="12"/>
      <c r="C66" s="12"/>
      <c r="D66" s="12"/>
      <c r="E66" s="12"/>
      <c r="F66" s="12"/>
      <c r="G66" s="12"/>
      <c r="H66" s="12"/>
      <c r="I66" s="12"/>
    </row>
    <row r="67" spans="2:9" ht="12.75"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6"/>
      <c r="B68" s="12"/>
      <c r="C68" s="12"/>
      <c r="D68" s="12"/>
      <c r="E68" s="12"/>
      <c r="F68" s="12"/>
      <c r="G68" s="12"/>
      <c r="H68" s="12"/>
      <c r="I68" s="12"/>
    </row>
    <row r="69" spans="2:9" ht="12.75">
      <c r="B69" s="12"/>
      <c r="C69" s="12"/>
      <c r="D69" s="12"/>
      <c r="E69" s="12"/>
      <c r="F69" s="12"/>
      <c r="G69" s="12"/>
      <c r="H69" s="12"/>
      <c r="I69" s="12"/>
    </row>
    <row r="70" spans="2:9" ht="12.75">
      <c r="B70" s="12"/>
      <c r="C70" s="12"/>
      <c r="D70" s="12"/>
      <c r="E70" s="12"/>
      <c r="F70" s="12"/>
      <c r="G70" s="12"/>
      <c r="H70" s="12"/>
      <c r="I70" s="12"/>
    </row>
    <row r="71" spans="2:9" ht="12.75">
      <c r="B71" s="12"/>
      <c r="C71" s="12"/>
      <c r="D71" s="12"/>
      <c r="E71" s="12"/>
      <c r="F71" s="12"/>
      <c r="G71" s="12"/>
      <c r="H71" s="12"/>
      <c r="I71" s="12"/>
    </row>
    <row r="72" spans="2:9" ht="12.75">
      <c r="B72" s="12"/>
      <c r="C72" s="12"/>
      <c r="D72" s="12"/>
      <c r="E72" s="12"/>
      <c r="F72" s="12"/>
      <c r="G72" s="12"/>
      <c r="H72" s="12"/>
      <c r="I72" s="12"/>
    </row>
    <row r="73" spans="2:9" ht="12.75">
      <c r="B73" s="12"/>
      <c r="C73" s="12"/>
      <c r="D73" s="12"/>
      <c r="E73" s="12"/>
      <c r="F73" s="12"/>
      <c r="G73" s="12"/>
      <c r="H73" s="12"/>
      <c r="I73" s="12"/>
    </row>
    <row r="74" spans="2:9" ht="12.75">
      <c r="B74" s="12"/>
      <c r="C74" s="12"/>
      <c r="D74" s="12"/>
      <c r="E74" s="12"/>
      <c r="F74" s="12"/>
      <c r="G74" s="12"/>
      <c r="H74" s="12"/>
      <c r="I74" s="12"/>
    </row>
  </sheetData>
  <mergeCells count="6">
    <mergeCell ref="A1:H1"/>
    <mergeCell ref="A2:H2"/>
    <mergeCell ref="A3:H3"/>
    <mergeCell ref="B11:D11"/>
    <mergeCell ref="F11:H11"/>
    <mergeCell ref="A6:H6"/>
  </mergeCells>
  <printOptions horizontalCentered="1"/>
  <pageMargins left="0.5" right="0.5" top="0.75" bottom="0.25" header="0.5" footer="0.5"/>
  <pageSetup horizontalDpi="300" verticalDpi="3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344"/>
  <sheetViews>
    <sheetView workbookViewId="0" topLeftCell="A1">
      <selection activeCell="C4" sqref="C4"/>
    </sheetView>
  </sheetViews>
  <sheetFormatPr defaultColWidth="9.140625" defaultRowHeight="12.75"/>
  <cols>
    <col min="1" max="1" width="3.7109375" style="35" customWidth="1"/>
    <col min="2" max="2" width="4.421875" style="35" customWidth="1"/>
    <col min="3" max="3" width="31.140625" style="35" customWidth="1"/>
    <col min="4" max="4" width="6.421875" style="35" customWidth="1"/>
    <col min="5" max="5" width="12.28125" style="35" customWidth="1"/>
    <col min="6" max="6" width="6.8515625" style="35" customWidth="1"/>
    <col min="7" max="7" width="12.28125" style="35" customWidth="1"/>
    <col min="8" max="16384" width="9.140625" style="35" customWidth="1"/>
  </cols>
  <sheetData>
    <row r="1" spans="1:8" ht="15.7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4.25">
      <c r="A2" s="115" t="s">
        <v>1</v>
      </c>
      <c r="B2" s="115"/>
      <c r="C2" s="115"/>
      <c r="D2" s="115"/>
      <c r="E2" s="115"/>
      <c r="F2" s="115"/>
      <c r="G2" s="115"/>
      <c r="H2" s="115"/>
    </row>
    <row r="3" spans="1:8" ht="14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2.75" customHeight="1" thickBot="1">
      <c r="A4" s="36"/>
      <c r="B4" s="36"/>
      <c r="C4" s="36"/>
      <c r="D4" s="36"/>
      <c r="E4" s="36"/>
      <c r="F4" s="36"/>
      <c r="G4" s="36"/>
      <c r="H4" s="36"/>
    </row>
    <row r="5" spans="1:7" ht="6.75" customHeight="1">
      <c r="A5" s="37"/>
      <c r="B5" s="37"/>
      <c r="C5" s="37"/>
      <c r="D5" s="37"/>
      <c r="E5" s="37"/>
      <c r="F5" s="37"/>
      <c r="G5" s="37"/>
    </row>
    <row r="6" spans="1:8" s="38" customFormat="1" ht="12.75" customHeight="1">
      <c r="A6" s="113" t="s">
        <v>33</v>
      </c>
      <c r="B6" s="113"/>
      <c r="C6" s="113"/>
      <c r="D6" s="113"/>
      <c r="E6" s="113"/>
      <c r="F6" s="113"/>
      <c r="G6" s="113"/>
      <c r="H6" s="113"/>
    </row>
    <row r="7" spans="1:8" ht="6" customHeight="1" thickBot="1">
      <c r="A7" s="36"/>
      <c r="B7" s="36"/>
      <c r="C7" s="36"/>
      <c r="D7" s="36"/>
      <c r="E7" s="36"/>
      <c r="F7" s="36"/>
      <c r="G7" s="36"/>
      <c r="H7" s="36"/>
    </row>
    <row r="8" spans="1:7" ht="15">
      <c r="A8" s="39"/>
      <c r="B8" s="39"/>
      <c r="C8" s="39"/>
      <c r="D8" s="39"/>
      <c r="E8" s="39"/>
      <c r="F8" s="39"/>
      <c r="G8" s="39"/>
    </row>
    <row r="9" spans="1:7" ht="15">
      <c r="A9" s="40" t="s">
        <v>34</v>
      </c>
      <c r="B9" s="40"/>
      <c r="C9" s="39"/>
      <c r="D9" s="39"/>
      <c r="E9" s="39"/>
      <c r="F9" s="39"/>
      <c r="G9" s="39"/>
    </row>
    <row r="11" spans="5:7" s="41" customFormat="1" ht="12.75">
      <c r="E11" s="41" t="s">
        <v>35</v>
      </c>
      <c r="G11" s="41" t="s">
        <v>35</v>
      </c>
    </row>
    <row r="12" spans="5:7" s="41" customFormat="1" ht="12.75">
      <c r="E12" s="42" t="s">
        <v>13</v>
      </c>
      <c r="G12" s="42" t="s">
        <v>36</v>
      </c>
    </row>
    <row r="13" spans="5:7" s="41" customFormat="1" ht="12.75">
      <c r="E13" s="43"/>
      <c r="G13" s="41" t="s">
        <v>37</v>
      </c>
    </row>
    <row r="14" spans="5:7" s="41" customFormat="1" ht="12.75">
      <c r="E14" s="41" t="s">
        <v>15</v>
      </c>
      <c r="G14" s="41" t="s">
        <v>15</v>
      </c>
    </row>
    <row r="16" spans="1:7" ht="12.75">
      <c r="A16" s="44" t="s">
        <v>38</v>
      </c>
      <c r="B16" s="44"/>
      <c r="E16" s="45"/>
      <c r="F16" s="45"/>
      <c r="G16" s="45"/>
    </row>
    <row r="17" spans="2:7" ht="12.75">
      <c r="B17" s="35" t="s">
        <v>39</v>
      </c>
      <c r="E17" s="46">
        <v>21988.02487</v>
      </c>
      <c r="F17" s="45"/>
      <c r="G17" s="46">
        <v>26315</v>
      </c>
    </row>
    <row r="18" spans="2:7" ht="12.75">
      <c r="B18" s="35" t="s">
        <v>40</v>
      </c>
      <c r="E18" s="46">
        <v>277.678</v>
      </c>
      <c r="F18" s="45"/>
      <c r="G18" s="46">
        <v>278</v>
      </c>
    </row>
    <row r="19" spans="2:7" ht="12.75">
      <c r="B19" s="35" t="s">
        <v>41</v>
      </c>
      <c r="E19" s="46">
        <v>664.857</v>
      </c>
      <c r="G19" s="46">
        <v>0</v>
      </c>
    </row>
    <row r="20" spans="5:7" ht="12.75">
      <c r="E20" s="46"/>
      <c r="F20" s="45"/>
      <c r="G20" s="46"/>
    </row>
    <row r="21" spans="1:7" ht="12.75">
      <c r="A21" s="44" t="s">
        <v>42</v>
      </c>
      <c r="B21" s="44"/>
      <c r="E21" s="47"/>
      <c r="G21" s="47"/>
    </row>
    <row r="22" spans="2:7" ht="12.75">
      <c r="B22" s="35" t="s">
        <v>43</v>
      </c>
      <c r="E22" s="52">
        <v>376.28404</v>
      </c>
      <c r="F22" s="48"/>
      <c r="G22" s="49">
        <v>1268</v>
      </c>
    </row>
    <row r="23" spans="2:7" ht="12.75">
      <c r="B23" s="35" t="s">
        <v>44</v>
      </c>
      <c r="E23" s="53">
        <v>2149.9498200000003</v>
      </c>
      <c r="F23" s="48"/>
      <c r="G23" s="50">
        <v>2534</v>
      </c>
    </row>
    <row r="24" spans="2:7" ht="12.75">
      <c r="B24" s="35" t="s">
        <v>45</v>
      </c>
      <c r="E24" s="53">
        <v>1386.9333299999996</v>
      </c>
      <c r="F24" s="48"/>
      <c r="G24" s="50">
        <v>2628</v>
      </c>
    </row>
    <row r="25" spans="2:7" ht="12.75">
      <c r="B25" s="35" t="s">
        <v>46</v>
      </c>
      <c r="E25" s="53">
        <v>101.79704</v>
      </c>
      <c r="F25" s="48"/>
      <c r="G25" s="51">
        <v>462</v>
      </c>
    </row>
    <row r="26" spans="5:7" ht="12.75">
      <c r="E26" s="94">
        <f>SUM(E22:E25)</f>
        <v>4014.96423</v>
      </c>
      <c r="F26" s="48"/>
      <c r="G26" s="49">
        <f>SUM(G22:G25)</f>
        <v>6892</v>
      </c>
    </row>
    <row r="27" spans="5:7" ht="12.75">
      <c r="E27" s="52"/>
      <c r="F27" s="48"/>
      <c r="G27" s="49"/>
    </row>
    <row r="28" spans="1:7" ht="12.75">
      <c r="A28" s="44" t="s">
        <v>47</v>
      </c>
      <c r="B28" s="44"/>
      <c r="E28" s="53"/>
      <c r="F28" s="48"/>
      <c r="G28" s="50"/>
    </row>
    <row r="29" spans="2:7" ht="12.75">
      <c r="B29" s="35" t="s">
        <v>48</v>
      </c>
      <c r="E29" s="53">
        <v>1248.0328699999998</v>
      </c>
      <c r="F29" s="48"/>
      <c r="G29" s="50">
        <v>2955</v>
      </c>
    </row>
    <row r="30" spans="2:7" ht="12.75">
      <c r="B30" s="35" t="s">
        <v>49</v>
      </c>
      <c r="E30" s="53">
        <v>2910.9680699999994</v>
      </c>
      <c r="F30" s="48"/>
      <c r="G30" s="50">
        <v>4194</v>
      </c>
    </row>
    <row r="31" spans="2:7" ht="12.75">
      <c r="B31" s="35" t="s">
        <v>50</v>
      </c>
      <c r="E31" s="53">
        <v>0</v>
      </c>
      <c r="F31" s="48"/>
      <c r="G31" s="50">
        <v>424</v>
      </c>
    </row>
    <row r="32" spans="2:7" ht="12.75">
      <c r="B32" s="35" t="s">
        <v>51</v>
      </c>
      <c r="E32" s="53">
        <v>234.3320816326531</v>
      </c>
      <c r="F32" s="48"/>
      <c r="G32" s="50">
        <f>452+1</f>
        <v>453</v>
      </c>
    </row>
    <row r="33" spans="2:7" ht="12.75">
      <c r="B33" s="35" t="s">
        <v>52</v>
      </c>
      <c r="E33" s="95">
        <v>0</v>
      </c>
      <c r="F33" s="48"/>
      <c r="G33" s="50">
        <v>219</v>
      </c>
    </row>
    <row r="34" spans="2:7" ht="12.75">
      <c r="B34" s="35" t="s">
        <v>53</v>
      </c>
      <c r="E34" s="53">
        <v>0</v>
      </c>
      <c r="F34" s="48"/>
      <c r="G34" s="50">
        <v>294</v>
      </c>
    </row>
    <row r="35" spans="2:7" ht="12.75">
      <c r="B35" s="35" t="s">
        <v>54</v>
      </c>
      <c r="E35" s="53">
        <v>0</v>
      </c>
      <c r="F35" s="48"/>
      <c r="G35" s="50">
        <v>800</v>
      </c>
    </row>
    <row r="36" spans="5:7" ht="12.75">
      <c r="E36" s="96"/>
      <c r="F36" s="48"/>
      <c r="G36" s="51"/>
    </row>
    <row r="37" spans="5:7" ht="12.75">
      <c r="E37" s="97">
        <f>SUM(E29:E36)</f>
        <v>4393.333021632652</v>
      </c>
      <c r="F37" s="48"/>
      <c r="G37" s="51">
        <f>SUM(G29:G36)</f>
        <v>9339</v>
      </c>
    </row>
    <row r="38" spans="5:7" ht="12.75">
      <c r="E38" s="46"/>
      <c r="F38" s="45"/>
      <c r="G38" s="46"/>
    </row>
    <row r="39" spans="1:7" ht="12.75">
      <c r="A39" s="44" t="s">
        <v>55</v>
      </c>
      <c r="B39" s="44"/>
      <c r="E39" s="98">
        <f>E26-E37</f>
        <v>-378.3687916326521</v>
      </c>
      <c r="G39" s="98">
        <f>+G26-G37</f>
        <v>-2447</v>
      </c>
    </row>
    <row r="40" spans="1:7" ht="13.5" thickBot="1">
      <c r="A40" s="44"/>
      <c r="B40" s="44"/>
      <c r="E40" s="99">
        <f>+E17+E18+E39+E19</f>
        <v>22552.19107836735</v>
      </c>
      <c r="F40" s="45"/>
      <c r="G40" s="99">
        <f>+G17+G18+G39</f>
        <v>24146</v>
      </c>
    </row>
    <row r="41" spans="1:7" ht="13.5" thickTop="1">
      <c r="A41" s="44"/>
      <c r="B41" s="44"/>
      <c r="E41" s="47"/>
      <c r="F41" s="45"/>
      <c r="G41" s="47"/>
    </row>
    <row r="42" spans="1:7" ht="12.75">
      <c r="A42" s="44" t="s">
        <v>56</v>
      </c>
      <c r="B42" s="44"/>
      <c r="E42" s="47"/>
      <c r="F42" s="45"/>
      <c r="G42" s="47"/>
    </row>
    <row r="43" spans="2:7" ht="12.75">
      <c r="B43" s="35" t="s">
        <v>57</v>
      </c>
      <c r="E43" s="47">
        <v>50354</v>
      </c>
      <c r="F43" s="45"/>
      <c r="G43" s="47">
        <v>50354</v>
      </c>
    </row>
    <row r="44" spans="2:7" ht="12.75">
      <c r="B44" s="35" t="s">
        <v>58</v>
      </c>
      <c r="E44" s="55">
        <v>-28303.649339999996</v>
      </c>
      <c r="F44" s="45"/>
      <c r="G44" s="55">
        <v>-27734</v>
      </c>
    </row>
    <row r="45" spans="5:7" ht="12.75">
      <c r="E45" s="47">
        <f>SUM(E43:E44)</f>
        <v>22050.350660000004</v>
      </c>
      <c r="F45" s="45"/>
      <c r="G45" s="47">
        <f>SUM(G43:G44)</f>
        <v>22620</v>
      </c>
    </row>
    <row r="46" spans="5:7" ht="12.75">
      <c r="E46" s="47"/>
      <c r="F46" s="45"/>
      <c r="G46" s="47"/>
    </row>
    <row r="47" spans="1:7" ht="12.75">
      <c r="A47" s="44" t="s">
        <v>59</v>
      </c>
      <c r="B47" s="44"/>
      <c r="E47" s="46">
        <v>0</v>
      </c>
      <c r="G47" s="46">
        <v>506</v>
      </c>
    </row>
    <row r="48" spans="1:7" ht="12.75">
      <c r="A48" s="44"/>
      <c r="B48" s="44"/>
      <c r="E48" s="46"/>
      <c r="G48" s="46"/>
    </row>
    <row r="49" spans="1:7" ht="12.75">
      <c r="A49" s="44" t="s">
        <v>25</v>
      </c>
      <c r="B49" s="44"/>
      <c r="E49" s="46">
        <v>0</v>
      </c>
      <c r="G49" s="46">
        <v>0</v>
      </c>
    </row>
    <row r="50" spans="1:7" ht="12.75">
      <c r="A50" s="44"/>
      <c r="B50" s="44"/>
      <c r="C50" s="44"/>
      <c r="E50" s="47"/>
      <c r="G50" s="47"/>
    </row>
    <row r="51" spans="1:7" ht="12.75">
      <c r="A51" s="44" t="s">
        <v>60</v>
      </c>
      <c r="B51" s="44"/>
      <c r="C51" s="44"/>
      <c r="D51" s="54"/>
      <c r="E51" s="47"/>
      <c r="G51" s="47"/>
    </row>
    <row r="52" spans="1:7" ht="12.75">
      <c r="A52" s="44"/>
      <c r="B52" s="35" t="s">
        <v>51</v>
      </c>
      <c r="C52" s="44"/>
      <c r="E52" s="47">
        <v>361.50359863945573</v>
      </c>
      <c r="G52" s="47">
        <v>154</v>
      </c>
    </row>
    <row r="53" spans="2:7" ht="12.75">
      <c r="B53" s="35" t="s">
        <v>52</v>
      </c>
      <c r="C53" s="44"/>
      <c r="E53" s="47">
        <v>0</v>
      </c>
      <c r="G53" s="47">
        <v>726</v>
      </c>
    </row>
    <row r="54" spans="2:7" ht="12.75">
      <c r="B54" s="35" t="s">
        <v>61</v>
      </c>
      <c r="E54" s="55">
        <v>140.33680999999999</v>
      </c>
      <c r="F54" s="45"/>
      <c r="G54" s="55">
        <v>140</v>
      </c>
    </row>
    <row r="55" spans="4:7" ht="13.5" thickBot="1">
      <c r="D55" s="54"/>
      <c r="E55" s="99">
        <f>SUM(E45:E54)</f>
        <v>22552.19106863946</v>
      </c>
      <c r="F55" s="45"/>
      <c r="G55" s="99">
        <f>SUM(G45:G54)</f>
        <v>24146</v>
      </c>
    </row>
    <row r="56" spans="5:7" ht="13.5" thickTop="1">
      <c r="E56" s="47"/>
      <c r="G56" s="47"/>
    </row>
    <row r="57" spans="1:7" ht="12.75">
      <c r="A57" s="35" t="s">
        <v>62</v>
      </c>
      <c r="E57" s="47"/>
      <c r="G57" s="47"/>
    </row>
    <row r="58" spans="1:7" ht="12.75">
      <c r="A58" s="35" t="s">
        <v>32</v>
      </c>
      <c r="E58" s="47"/>
      <c r="G58" s="47"/>
    </row>
    <row r="59" spans="5:7" ht="12.75">
      <c r="E59" s="47"/>
      <c r="G59" s="47"/>
    </row>
    <row r="60" spans="2:7" ht="12.75">
      <c r="B60" s="100" t="s">
        <v>113</v>
      </c>
      <c r="C60" s="101"/>
      <c r="D60" s="101"/>
      <c r="E60" s="102">
        <f>+E45+E47</f>
        <v>22050.350660000004</v>
      </c>
      <c r="F60" s="101"/>
      <c r="G60" s="103">
        <f>+G45+G47</f>
        <v>23126</v>
      </c>
    </row>
    <row r="61" spans="2:7" ht="12.75">
      <c r="B61" s="104" t="s">
        <v>114</v>
      </c>
      <c r="C61" s="45"/>
      <c r="D61" s="45"/>
      <c r="E61" s="46">
        <f>+E43</f>
        <v>50354</v>
      </c>
      <c r="F61" s="45"/>
      <c r="G61" s="50">
        <f>+G43</f>
        <v>50354</v>
      </c>
    </row>
    <row r="62" spans="2:7" ht="12.75">
      <c r="B62" s="105"/>
      <c r="C62" s="56"/>
      <c r="D62" s="56"/>
      <c r="E62" s="106">
        <f>+E60/E61</f>
        <v>0.43790663422965415</v>
      </c>
      <c r="F62" s="56"/>
      <c r="G62" s="107">
        <f>+G60/G61</f>
        <v>0.4592683798705167</v>
      </c>
    </row>
    <row r="63" spans="5:7" ht="12.75">
      <c r="E63" s="47"/>
      <c r="G63" s="47"/>
    </row>
    <row r="64" spans="5:7" ht="12.75">
      <c r="E64" s="47"/>
      <c r="G64" s="47"/>
    </row>
    <row r="65" spans="5:7" ht="12.75">
      <c r="E65" s="47"/>
      <c r="G65" s="47"/>
    </row>
    <row r="66" spans="5:7" ht="12.75">
      <c r="E66" s="47"/>
      <c r="G66" s="47"/>
    </row>
    <row r="67" spans="5:7" ht="12.75">
      <c r="E67" s="47"/>
      <c r="G67" s="47"/>
    </row>
    <row r="68" spans="5:7" ht="12.75">
      <c r="E68" s="47"/>
      <c r="G68" s="47"/>
    </row>
    <row r="69" spans="5:7" ht="12.75">
      <c r="E69" s="47"/>
      <c r="G69" s="47"/>
    </row>
    <row r="70" spans="5:7" ht="12.75">
      <c r="E70" s="47"/>
      <c r="G70" s="47"/>
    </row>
    <row r="71" spans="5:7" ht="12.75">
      <c r="E71" s="47"/>
      <c r="G71" s="47"/>
    </row>
    <row r="72" spans="5:7" ht="12.75">
      <c r="E72" s="47"/>
      <c r="G72" s="47"/>
    </row>
    <row r="73" spans="5:7" ht="12.75">
      <c r="E73" s="47"/>
      <c r="G73" s="47"/>
    </row>
    <row r="74" spans="5:7" ht="12.75">
      <c r="E74" s="47"/>
      <c r="G74" s="47"/>
    </row>
    <row r="75" spans="5:7" ht="12.75">
      <c r="E75" s="47"/>
      <c r="G75" s="47"/>
    </row>
    <row r="76" spans="5:7" ht="12.75">
      <c r="E76" s="47"/>
      <c r="G76" s="47"/>
    </row>
    <row r="77" spans="5:7" ht="12.75">
      <c r="E77" s="47"/>
      <c r="G77" s="47"/>
    </row>
    <row r="78" spans="5:7" ht="12.75">
      <c r="E78" s="47"/>
      <c r="G78" s="47"/>
    </row>
    <row r="79" spans="5:7" ht="12.75">
      <c r="E79" s="47"/>
      <c r="G79" s="47"/>
    </row>
    <row r="80" spans="5:7" ht="12.75">
      <c r="E80" s="47"/>
      <c r="G80" s="47"/>
    </row>
    <row r="81" spans="5:7" ht="12.75">
      <c r="E81" s="47"/>
      <c r="G81" s="47"/>
    </row>
    <row r="82" spans="5:7" ht="12.75">
      <c r="E82" s="47"/>
      <c r="G82" s="47"/>
    </row>
    <row r="83" spans="5:7" ht="12.75">
      <c r="E83" s="47"/>
      <c r="G83" s="47"/>
    </row>
    <row r="84" spans="5:7" ht="12.75">
      <c r="E84" s="47"/>
      <c r="G84" s="47"/>
    </row>
    <row r="85" spans="5:7" ht="12.75">
      <c r="E85" s="47"/>
      <c r="G85" s="47"/>
    </row>
    <row r="86" spans="5:7" ht="12.75">
      <c r="E86" s="47"/>
      <c r="G86" s="47"/>
    </row>
    <row r="87" spans="5:7" ht="12.75">
      <c r="E87" s="47"/>
      <c r="G87" s="47"/>
    </row>
    <row r="88" spans="5:7" ht="12.75">
      <c r="E88" s="47"/>
      <c r="G88" s="47"/>
    </row>
    <row r="89" spans="5:7" ht="12.75">
      <c r="E89" s="47"/>
      <c r="G89" s="47"/>
    </row>
    <row r="90" spans="5:7" ht="12.75">
      <c r="E90" s="47"/>
      <c r="G90" s="47"/>
    </row>
    <row r="91" spans="5:7" ht="12.75">
      <c r="E91" s="47"/>
      <c r="G91" s="47"/>
    </row>
    <row r="92" spans="5:7" ht="12.75">
      <c r="E92" s="47"/>
      <c r="G92" s="47"/>
    </row>
    <row r="93" spans="5:7" ht="12.75">
      <c r="E93" s="47"/>
      <c r="G93" s="47"/>
    </row>
    <row r="94" spans="5:7" ht="12.75">
      <c r="E94" s="47"/>
      <c r="G94" s="47"/>
    </row>
    <row r="95" spans="5:7" ht="12.75">
      <c r="E95" s="47"/>
      <c r="G95" s="47"/>
    </row>
    <row r="96" spans="5:7" ht="12.75">
      <c r="E96" s="47"/>
      <c r="G96" s="47"/>
    </row>
    <row r="97" spans="5:7" ht="12.75">
      <c r="E97" s="47"/>
      <c r="G97" s="47"/>
    </row>
    <row r="98" spans="5:7" ht="12.75">
      <c r="E98" s="47"/>
      <c r="G98" s="47"/>
    </row>
    <row r="99" spans="5:7" ht="12.75">
      <c r="E99" s="47"/>
      <c r="G99" s="47"/>
    </row>
    <row r="100" spans="5:7" ht="12.75">
      <c r="E100" s="47"/>
      <c r="G100" s="47"/>
    </row>
    <row r="101" spans="5:7" ht="12.75">
      <c r="E101" s="47"/>
      <c r="G101" s="47"/>
    </row>
    <row r="102" spans="5:7" ht="12.75">
      <c r="E102" s="47"/>
      <c r="G102" s="47"/>
    </row>
    <row r="103" spans="5:7" ht="12.75">
      <c r="E103" s="47"/>
      <c r="G103" s="47"/>
    </row>
    <row r="104" spans="5:7" ht="12.75">
      <c r="E104" s="47"/>
      <c r="G104" s="47"/>
    </row>
    <row r="105" spans="5:7" ht="12.75">
      <c r="E105" s="47"/>
      <c r="G105" s="47"/>
    </row>
    <row r="106" spans="5:7" ht="12.75">
      <c r="E106" s="47"/>
      <c r="G106" s="47"/>
    </row>
    <row r="107" spans="5:7" ht="12.75">
      <c r="E107" s="47"/>
      <c r="G107" s="47"/>
    </row>
    <row r="108" spans="5:7" ht="12.75">
      <c r="E108" s="47"/>
      <c r="G108" s="47"/>
    </row>
    <row r="109" spans="5:7" ht="12.75">
      <c r="E109" s="47"/>
      <c r="G109" s="47"/>
    </row>
    <row r="110" spans="5:7" ht="12.75">
      <c r="E110" s="47"/>
      <c r="G110" s="47"/>
    </row>
    <row r="111" spans="5:7" ht="12.75">
      <c r="E111" s="47"/>
      <c r="G111" s="47"/>
    </row>
    <row r="112" spans="5:7" ht="12.75">
      <c r="E112" s="47"/>
      <c r="G112" s="47"/>
    </row>
    <row r="113" spans="5:7" ht="12.75">
      <c r="E113" s="47"/>
      <c r="G113" s="47"/>
    </row>
    <row r="114" spans="5:7" ht="12.75">
      <c r="E114" s="47"/>
      <c r="G114" s="47"/>
    </row>
    <row r="115" spans="5:7" ht="12.75">
      <c r="E115" s="47"/>
      <c r="G115" s="47"/>
    </row>
    <row r="116" spans="5:7" ht="12.75">
      <c r="E116" s="47"/>
      <c r="G116" s="47"/>
    </row>
    <row r="117" spans="5:7" ht="12.75">
      <c r="E117" s="47"/>
      <c r="G117" s="47"/>
    </row>
    <row r="118" spans="5:7" ht="12.75">
      <c r="E118" s="47"/>
      <c r="G118" s="47"/>
    </row>
    <row r="119" spans="5:7" ht="12.75">
      <c r="E119" s="47"/>
      <c r="G119" s="47"/>
    </row>
    <row r="120" spans="5:7" ht="12.75">
      <c r="E120" s="47"/>
      <c r="G120" s="47"/>
    </row>
    <row r="121" spans="5:7" ht="12.75">
      <c r="E121" s="47"/>
      <c r="G121" s="47"/>
    </row>
    <row r="122" spans="5:7" ht="12.75">
      <c r="E122" s="47"/>
      <c r="G122" s="47"/>
    </row>
    <row r="123" spans="5:7" ht="12.75">
      <c r="E123" s="47"/>
      <c r="G123" s="47"/>
    </row>
    <row r="124" spans="5:7" ht="12.75">
      <c r="E124" s="47"/>
      <c r="G124" s="47"/>
    </row>
    <row r="125" spans="5:7" ht="12.75">
      <c r="E125" s="47"/>
      <c r="G125" s="47"/>
    </row>
    <row r="126" spans="5:7" ht="12.75">
      <c r="E126" s="47"/>
      <c r="G126" s="47"/>
    </row>
    <row r="127" spans="5:7" ht="12.75">
      <c r="E127" s="47"/>
      <c r="G127" s="47"/>
    </row>
    <row r="128" spans="5:7" ht="12.75">
      <c r="E128" s="47"/>
      <c r="G128" s="47"/>
    </row>
    <row r="129" spans="5:7" ht="12.75">
      <c r="E129" s="47"/>
      <c r="G129" s="47"/>
    </row>
    <row r="130" spans="5:7" ht="12.75">
      <c r="E130" s="47"/>
      <c r="G130" s="47"/>
    </row>
    <row r="131" spans="5:7" ht="12.75">
      <c r="E131" s="47"/>
      <c r="G131" s="47"/>
    </row>
    <row r="132" spans="5:7" ht="12.75">
      <c r="E132" s="47"/>
      <c r="G132" s="47"/>
    </row>
    <row r="133" spans="5:7" ht="12.75">
      <c r="E133" s="47"/>
      <c r="G133" s="47"/>
    </row>
    <row r="134" spans="5:7" ht="12.75">
      <c r="E134" s="47"/>
      <c r="G134" s="47"/>
    </row>
    <row r="135" spans="5:7" ht="12.75">
      <c r="E135" s="47"/>
      <c r="G135" s="47"/>
    </row>
    <row r="136" spans="5:7" ht="12.75">
      <c r="E136" s="47"/>
      <c r="G136" s="47"/>
    </row>
    <row r="137" spans="5:7" ht="12.75">
      <c r="E137" s="47"/>
      <c r="G137" s="47"/>
    </row>
    <row r="138" spans="5:7" ht="12.75">
      <c r="E138" s="47"/>
      <c r="G138" s="47"/>
    </row>
    <row r="139" spans="5:7" ht="12.75">
      <c r="E139" s="47"/>
      <c r="G139" s="47"/>
    </row>
    <row r="140" spans="5:7" ht="12.75">
      <c r="E140" s="47"/>
      <c r="G140" s="47"/>
    </row>
    <row r="141" spans="5:7" ht="12.75">
      <c r="E141" s="47"/>
      <c r="G141" s="47"/>
    </row>
    <row r="142" spans="5:7" ht="12.75">
      <c r="E142" s="47"/>
      <c r="G142" s="47"/>
    </row>
    <row r="143" spans="5:7" ht="12.75">
      <c r="E143" s="47"/>
      <c r="G143" s="47"/>
    </row>
    <row r="144" spans="5:7" ht="12.75">
      <c r="E144" s="47"/>
      <c r="G144" s="47"/>
    </row>
    <row r="145" spans="5:7" ht="12.75">
      <c r="E145" s="47"/>
      <c r="G145" s="47"/>
    </row>
    <row r="146" spans="5:7" ht="12.75">
      <c r="E146" s="47"/>
      <c r="G146" s="47"/>
    </row>
    <row r="147" spans="5:7" ht="12.75">
      <c r="E147" s="47"/>
      <c r="G147" s="47"/>
    </row>
    <row r="148" spans="5:7" ht="12.75">
      <c r="E148" s="47"/>
      <c r="G148" s="47"/>
    </row>
    <row r="149" spans="5:7" ht="12.75">
      <c r="E149" s="47"/>
      <c r="G149" s="47"/>
    </row>
    <row r="150" spans="5:7" ht="12.75">
      <c r="E150" s="47"/>
      <c r="G150" s="47"/>
    </row>
    <row r="151" spans="5:7" ht="12.75">
      <c r="E151" s="47"/>
      <c r="G151" s="47"/>
    </row>
    <row r="152" spans="5:7" ht="12.75">
      <c r="E152" s="47"/>
      <c r="G152" s="47"/>
    </row>
    <row r="153" spans="5:7" ht="12.75">
      <c r="E153" s="47"/>
      <c r="G153" s="47"/>
    </row>
    <row r="154" spans="5:7" ht="12.75">
      <c r="E154" s="47"/>
      <c r="G154" s="47"/>
    </row>
    <row r="155" spans="5:7" ht="12.75">
      <c r="E155" s="47"/>
      <c r="G155" s="47"/>
    </row>
    <row r="156" spans="5:7" ht="12.75">
      <c r="E156" s="47"/>
      <c r="G156" s="47"/>
    </row>
    <row r="157" spans="5:7" ht="12.75">
      <c r="E157" s="47"/>
      <c r="G157" s="47"/>
    </row>
    <row r="158" spans="5:7" ht="12.75">
      <c r="E158" s="47"/>
      <c r="G158" s="47"/>
    </row>
    <row r="159" spans="5:7" ht="12.75">
      <c r="E159" s="47"/>
      <c r="G159" s="47"/>
    </row>
    <row r="160" spans="5:7" ht="12.75">
      <c r="E160" s="47"/>
      <c r="G160" s="47"/>
    </row>
    <row r="161" spans="5:7" ht="12.75">
      <c r="E161" s="47"/>
      <c r="G161" s="47"/>
    </row>
    <row r="162" spans="5:7" ht="12.75">
      <c r="E162" s="47"/>
      <c r="G162" s="47"/>
    </row>
    <row r="163" spans="5:7" ht="12.75">
      <c r="E163" s="47"/>
      <c r="G163" s="47"/>
    </row>
    <row r="164" spans="5:7" ht="12.75">
      <c r="E164" s="47"/>
      <c r="G164" s="47"/>
    </row>
    <row r="165" spans="5:7" ht="12.75">
      <c r="E165" s="47"/>
      <c r="G165" s="47"/>
    </row>
    <row r="166" spans="5:7" ht="12.75">
      <c r="E166" s="47"/>
      <c r="G166" s="47"/>
    </row>
    <row r="167" spans="5:7" ht="12.75">
      <c r="E167" s="47"/>
      <c r="G167" s="47"/>
    </row>
    <row r="168" spans="5:7" ht="12.75">
      <c r="E168" s="47"/>
      <c r="G168" s="47"/>
    </row>
    <row r="169" spans="5:7" ht="12.75">
      <c r="E169" s="47"/>
      <c r="G169" s="47"/>
    </row>
    <row r="170" spans="5:7" ht="12.75">
      <c r="E170" s="47"/>
      <c r="G170" s="47"/>
    </row>
    <row r="171" spans="5:7" ht="12.75">
      <c r="E171" s="47"/>
      <c r="G171" s="47"/>
    </row>
    <row r="172" spans="5:7" ht="12.75">
      <c r="E172" s="47"/>
      <c r="G172" s="47"/>
    </row>
    <row r="173" spans="5:7" ht="12.75">
      <c r="E173" s="47"/>
      <c r="G173" s="47"/>
    </row>
    <row r="174" spans="5:7" ht="12.75">
      <c r="E174" s="47"/>
      <c r="G174" s="47"/>
    </row>
    <row r="175" spans="5:7" ht="12.75">
      <c r="E175" s="47"/>
      <c r="G175" s="47"/>
    </row>
    <row r="176" spans="5:7" ht="12.75">
      <c r="E176" s="47"/>
      <c r="G176" s="47"/>
    </row>
    <row r="177" spans="5:7" ht="12.75">
      <c r="E177" s="47"/>
      <c r="G177" s="47"/>
    </row>
    <row r="178" spans="5:7" ht="12.75">
      <c r="E178" s="47"/>
      <c r="G178" s="47"/>
    </row>
    <row r="179" spans="5:7" ht="12.75">
      <c r="E179" s="47"/>
      <c r="G179" s="47"/>
    </row>
    <row r="180" spans="5:7" ht="12.75">
      <c r="E180" s="47"/>
      <c r="G180" s="47"/>
    </row>
    <row r="181" spans="5:7" ht="12.75">
      <c r="E181" s="47"/>
      <c r="G181" s="47"/>
    </row>
    <row r="182" spans="5:7" ht="12.75">
      <c r="E182" s="47"/>
      <c r="G182" s="47"/>
    </row>
    <row r="183" spans="5:7" ht="12.75">
      <c r="E183" s="47"/>
      <c r="G183" s="47"/>
    </row>
    <row r="184" spans="5:7" ht="12.75">
      <c r="E184" s="47"/>
      <c r="G184" s="47"/>
    </row>
    <row r="185" spans="5:7" ht="12.75">
      <c r="E185" s="47"/>
      <c r="G185" s="47"/>
    </row>
    <row r="186" spans="5:7" ht="12.75">
      <c r="E186" s="47"/>
      <c r="G186" s="47"/>
    </row>
    <row r="187" spans="5:7" ht="12.75">
      <c r="E187" s="47"/>
      <c r="G187" s="47"/>
    </row>
    <row r="188" spans="5:7" ht="12.75">
      <c r="E188" s="47"/>
      <c r="G188" s="47"/>
    </row>
    <row r="189" spans="5:7" ht="12.75">
      <c r="E189" s="47"/>
      <c r="G189" s="47"/>
    </row>
    <row r="190" spans="5:7" ht="12.75">
      <c r="E190" s="47"/>
      <c r="G190" s="47"/>
    </row>
    <row r="191" spans="5:7" ht="12.75">
      <c r="E191" s="47"/>
      <c r="G191" s="47"/>
    </row>
    <row r="192" spans="5:7" ht="12.75">
      <c r="E192" s="47"/>
      <c r="G192" s="47"/>
    </row>
    <row r="193" ht="12.75">
      <c r="E193" s="47"/>
    </row>
    <row r="194" ht="12.75">
      <c r="E194" s="47"/>
    </row>
    <row r="195" ht="12.75">
      <c r="E195" s="47"/>
    </row>
    <row r="196" ht="12.75">
      <c r="E196" s="47"/>
    </row>
    <row r="197" ht="12.75">
      <c r="E197" s="47"/>
    </row>
    <row r="198" ht="12.75">
      <c r="E198" s="47"/>
    </row>
    <row r="199" ht="12.75">
      <c r="E199" s="47"/>
    </row>
    <row r="200" ht="12.75">
      <c r="E200" s="47"/>
    </row>
    <row r="201" ht="12.75">
      <c r="E201" s="47"/>
    </row>
    <row r="202" ht="12.75">
      <c r="E202" s="47"/>
    </row>
    <row r="203" ht="12.75">
      <c r="E203" s="47"/>
    </row>
    <row r="204" ht="12.75">
      <c r="E204" s="47"/>
    </row>
    <row r="205" ht="12.75">
      <c r="E205" s="47"/>
    </row>
    <row r="206" ht="12.75">
      <c r="E206" s="47"/>
    </row>
    <row r="207" ht="12.75">
      <c r="E207" s="47"/>
    </row>
    <row r="208" ht="12.75">
      <c r="E208" s="47"/>
    </row>
    <row r="209" ht="12.75">
      <c r="E209" s="47"/>
    </row>
    <row r="210" ht="12.75">
      <c r="E210" s="47"/>
    </row>
    <row r="211" ht="12.75">
      <c r="E211" s="47"/>
    </row>
    <row r="212" ht="12.75">
      <c r="E212" s="47"/>
    </row>
    <row r="213" ht="12.75">
      <c r="E213" s="47"/>
    </row>
    <row r="214" ht="12.75">
      <c r="E214" s="47"/>
    </row>
    <row r="215" ht="12.75">
      <c r="E215" s="47"/>
    </row>
    <row r="216" ht="12.75">
      <c r="E216" s="47"/>
    </row>
    <row r="217" ht="12.75">
      <c r="E217" s="47"/>
    </row>
    <row r="218" ht="12.75">
      <c r="E218" s="47"/>
    </row>
    <row r="219" ht="12.75">
      <c r="E219" s="47"/>
    </row>
    <row r="220" ht="12.75">
      <c r="E220" s="47"/>
    </row>
    <row r="221" ht="12.75">
      <c r="E221" s="47"/>
    </row>
    <row r="222" ht="12.75">
      <c r="E222" s="47"/>
    </row>
    <row r="223" ht="12.75">
      <c r="E223" s="47"/>
    </row>
    <row r="224" ht="12.75">
      <c r="E224" s="47"/>
    </row>
    <row r="225" ht="12.75">
      <c r="E225" s="47"/>
    </row>
    <row r="226" ht="12.75">
      <c r="E226" s="47"/>
    </row>
    <row r="227" ht="12.75">
      <c r="E227" s="47"/>
    </row>
    <row r="228" ht="12.75">
      <c r="E228" s="47"/>
    </row>
    <row r="229" ht="12.75">
      <c r="E229" s="47"/>
    </row>
    <row r="230" ht="12.75">
      <c r="E230" s="47"/>
    </row>
    <row r="231" ht="12.75">
      <c r="E231" s="47"/>
    </row>
    <row r="232" ht="12.75">
      <c r="E232" s="47"/>
    </row>
    <row r="233" ht="12.75">
      <c r="E233" s="47"/>
    </row>
    <row r="234" ht="12.75">
      <c r="E234" s="47"/>
    </row>
    <row r="235" ht="12.75">
      <c r="E235" s="47"/>
    </row>
    <row r="236" ht="12.75">
      <c r="E236" s="47"/>
    </row>
    <row r="237" ht="12.75">
      <c r="E237" s="47"/>
    </row>
    <row r="238" ht="12.75">
      <c r="E238" s="47"/>
    </row>
    <row r="239" ht="12.75">
      <c r="E239" s="47"/>
    </row>
    <row r="240" ht="12.75">
      <c r="E240" s="47"/>
    </row>
    <row r="241" ht="12.75">
      <c r="E241" s="47"/>
    </row>
    <row r="242" ht="12.75">
      <c r="E242" s="47"/>
    </row>
    <row r="243" ht="12.75">
      <c r="E243" s="47"/>
    </row>
    <row r="244" ht="12.75">
      <c r="E244" s="47"/>
    </row>
    <row r="245" ht="12.75">
      <c r="E245" s="47"/>
    </row>
    <row r="246" ht="12.75">
      <c r="E246" s="47"/>
    </row>
    <row r="247" ht="12.75">
      <c r="E247" s="47"/>
    </row>
    <row r="248" ht="12.75">
      <c r="E248" s="47"/>
    </row>
    <row r="249" ht="12.75">
      <c r="E249" s="47"/>
    </row>
    <row r="250" ht="12.75">
      <c r="E250" s="47"/>
    </row>
    <row r="251" ht="12.75">
      <c r="E251" s="47"/>
    </row>
    <row r="252" ht="12.75">
      <c r="E252" s="47"/>
    </row>
    <row r="253" ht="12.75">
      <c r="E253" s="47"/>
    </row>
    <row r="254" ht="12.75">
      <c r="E254" s="47"/>
    </row>
    <row r="255" ht="12.75">
      <c r="E255" s="47"/>
    </row>
    <row r="256" ht="12.75">
      <c r="E256" s="47"/>
    </row>
    <row r="257" ht="12.75">
      <c r="E257" s="47"/>
    </row>
    <row r="258" ht="12.75">
      <c r="E258" s="47"/>
    </row>
    <row r="259" ht="12.75">
      <c r="E259" s="47"/>
    </row>
    <row r="260" ht="12.75">
      <c r="E260" s="47"/>
    </row>
    <row r="261" ht="12.75">
      <c r="E261" s="47"/>
    </row>
    <row r="262" ht="12.75">
      <c r="E262" s="47"/>
    </row>
    <row r="263" ht="12.75">
      <c r="E263" s="47"/>
    </row>
    <row r="264" ht="12.75">
      <c r="E264" s="47"/>
    </row>
    <row r="265" ht="12.75">
      <c r="E265" s="47"/>
    </row>
    <row r="266" ht="12.75">
      <c r="E266" s="47"/>
    </row>
    <row r="267" ht="12.75">
      <c r="E267" s="47"/>
    </row>
    <row r="268" ht="12.75">
      <c r="E268" s="47"/>
    </row>
    <row r="269" ht="12.75">
      <c r="E269" s="47"/>
    </row>
    <row r="270" ht="12.75">
      <c r="E270" s="47"/>
    </row>
    <row r="271" ht="12.75">
      <c r="E271" s="47"/>
    </row>
    <row r="272" ht="12.75">
      <c r="E272" s="47"/>
    </row>
    <row r="273" ht="12.75">
      <c r="E273" s="47"/>
    </row>
    <row r="274" ht="12.75">
      <c r="E274" s="47"/>
    </row>
    <row r="275" ht="12.75">
      <c r="E275" s="47"/>
    </row>
    <row r="276" ht="12.75">
      <c r="E276" s="47"/>
    </row>
    <row r="277" ht="12.75">
      <c r="E277" s="47"/>
    </row>
    <row r="278" ht="12.75">
      <c r="E278" s="47"/>
    </row>
    <row r="279" ht="12.75">
      <c r="E279" s="47"/>
    </row>
    <row r="280" ht="12.75">
      <c r="E280" s="47"/>
    </row>
    <row r="281" ht="12.75">
      <c r="E281" s="47"/>
    </row>
    <row r="282" ht="12.75">
      <c r="E282" s="47"/>
    </row>
    <row r="283" ht="12.75">
      <c r="E283" s="47"/>
    </row>
    <row r="284" ht="12.75">
      <c r="E284" s="47"/>
    </row>
    <row r="285" ht="12.75">
      <c r="E285" s="47"/>
    </row>
    <row r="286" ht="12.75">
      <c r="E286" s="47"/>
    </row>
    <row r="287" ht="12.75">
      <c r="E287" s="47"/>
    </row>
    <row r="288" ht="12.75">
      <c r="E288" s="47"/>
    </row>
    <row r="289" ht="12.75">
      <c r="E289" s="47"/>
    </row>
    <row r="290" ht="12.75">
      <c r="E290" s="47"/>
    </row>
    <row r="291" ht="12.75">
      <c r="E291" s="47"/>
    </row>
    <row r="292" ht="12.75">
      <c r="E292" s="47"/>
    </row>
    <row r="293" ht="12.75">
      <c r="E293" s="47"/>
    </row>
    <row r="294" ht="12.75">
      <c r="E294" s="47"/>
    </row>
    <row r="295" ht="12.75">
      <c r="E295" s="47"/>
    </row>
    <row r="296" ht="12.75">
      <c r="E296" s="47"/>
    </row>
    <row r="297" ht="12.75">
      <c r="E297" s="47"/>
    </row>
    <row r="298" ht="12.75">
      <c r="E298" s="47"/>
    </row>
    <row r="299" ht="12.75">
      <c r="E299" s="47"/>
    </row>
    <row r="300" ht="12.75">
      <c r="E300" s="47"/>
    </row>
    <row r="301" ht="12.75">
      <c r="E301" s="47"/>
    </row>
    <row r="302" ht="12.75">
      <c r="E302" s="47"/>
    </row>
    <row r="303" ht="12.75">
      <c r="E303" s="47"/>
    </row>
    <row r="304" ht="12.75">
      <c r="E304" s="47"/>
    </row>
    <row r="305" ht="12.75">
      <c r="E305" s="47"/>
    </row>
    <row r="306" ht="12.75">
      <c r="E306" s="47"/>
    </row>
    <row r="307" ht="12.75">
      <c r="E307" s="47"/>
    </row>
    <row r="308" ht="12.75">
      <c r="E308" s="47"/>
    </row>
    <row r="309" ht="12.75">
      <c r="E309" s="47"/>
    </row>
    <row r="310" ht="12.75">
      <c r="E310" s="47"/>
    </row>
    <row r="311" ht="12.75">
      <c r="E311" s="47"/>
    </row>
    <row r="312" ht="12.75">
      <c r="E312" s="47"/>
    </row>
    <row r="313" ht="12.75">
      <c r="E313" s="47"/>
    </row>
    <row r="314" ht="12.75">
      <c r="E314" s="47"/>
    </row>
    <row r="315" ht="12.75">
      <c r="E315" s="47"/>
    </row>
    <row r="316" ht="12.75">
      <c r="E316" s="47"/>
    </row>
    <row r="317" ht="12.75">
      <c r="E317" s="47"/>
    </row>
    <row r="318" ht="12.75">
      <c r="E318" s="47"/>
    </row>
    <row r="319" ht="12.75">
      <c r="E319" s="47"/>
    </row>
    <row r="320" ht="12.75">
      <c r="E320" s="47"/>
    </row>
    <row r="321" ht="12.75">
      <c r="E321" s="47"/>
    </row>
    <row r="322" ht="12.75">
      <c r="E322" s="47"/>
    </row>
    <row r="323" ht="12.75">
      <c r="E323" s="47"/>
    </row>
    <row r="324" ht="12.75">
      <c r="E324" s="47"/>
    </row>
    <row r="325" ht="12.75">
      <c r="E325" s="47"/>
    </row>
    <row r="326" ht="12.75">
      <c r="E326" s="47"/>
    </row>
    <row r="327" ht="12.75">
      <c r="E327" s="47"/>
    </row>
    <row r="328" ht="12.75">
      <c r="E328" s="47"/>
    </row>
    <row r="329" ht="12.75">
      <c r="E329" s="47"/>
    </row>
    <row r="330" ht="12.75">
      <c r="E330" s="47"/>
    </row>
    <row r="331" ht="12.75">
      <c r="E331" s="47"/>
    </row>
    <row r="332" ht="12.75">
      <c r="E332" s="47"/>
    </row>
    <row r="333" ht="12.75">
      <c r="E333" s="47"/>
    </row>
    <row r="334" ht="12.75">
      <c r="E334" s="47"/>
    </row>
    <row r="335" ht="12.75">
      <c r="E335" s="47"/>
    </row>
    <row r="336" ht="12.75">
      <c r="E336" s="47"/>
    </row>
    <row r="337" ht="12.75">
      <c r="E337" s="47"/>
    </row>
    <row r="338" ht="12.75">
      <c r="E338" s="47"/>
    </row>
    <row r="339" ht="12.75">
      <c r="E339" s="47"/>
    </row>
    <row r="340" ht="12.75">
      <c r="E340" s="47"/>
    </row>
    <row r="341" ht="12.75">
      <c r="E341" s="47"/>
    </row>
    <row r="342" ht="12.75">
      <c r="E342" s="47"/>
    </row>
    <row r="343" ht="12.75">
      <c r="E343" s="47"/>
    </row>
    <row r="344" ht="12.75">
      <c r="E344" s="47"/>
    </row>
  </sheetData>
  <mergeCells count="4">
    <mergeCell ref="A6:H6"/>
    <mergeCell ref="A1:H1"/>
    <mergeCell ref="A2:H2"/>
    <mergeCell ref="A3:H3"/>
  </mergeCells>
  <printOptions horizontalCentered="1"/>
  <pageMargins left="0.75" right="0.75" top="0.75" bottom="0.25" header="0.5" footer="0.5"/>
  <pageSetup horizontalDpi="300" verticalDpi="3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419"/>
  <sheetViews>
    <sheetView workbookViewId="0" topLeftCell="A9">
      <selection activeCell="D18" sqref="D18"/>
    </sheetView>
  </sheetViews>
  <sheetFormatPr defaultColWidth="9.140625" defaultRowHeight="12.75"/>
  <cols>
    <col min="1" max="1" width="3.28125" style="35" customWidth="1"/>
    <col min="2" max="2" width="3.7109375" style="35" customWidth="1"/>
    <col min="3" max="3" width="39.00390625" style="35" customWidth="1"/>
    <col min="4" max="4" width="5.7109375" style="35" customWidth="1"/>
    <col min="5" max="5" width="11.7109375" style="60" customWidth="1"/>
    <col min="6" max="6" width="6.8515625" style="35" customWidth="1"/>
    <col min="7" max="7" width="13.28125" style="35" bestFit="1" customWidth="1"/>
    <col min="8" max="16384" width="9.140625" style="35" customWidth="1"/>
  </cols>
  <sheetData>
    <row r="1" spans="1:8" ht="15.75">
      <c r="A1" s="114" t="s">
        <v>63</v>
      </c>
      <c r="B1" s="114"/>
      <c r="C1" s="114"/>
      <c r="D1" s="114"/>
      <c r="E1" s="114"/>
      <c r="F1" s="114"/>
      <c r="G1" s="114"/>
      <c r="H1" s="114"/>
    </row>
    <row r="2" spans="1:8" ht="14.25">
      <c r="A2" s="115" t="s">
        <v>1</v>
      </c>
      <c r="B2" s="115"/>
      <c r="C2" s="115"/>
      <c r="D2" s="115"/>
      <c r="E2" s="115"/>
      <c r="F2" s="115"/>
      <c r="G2" s="115"/>
      <c r="H2" s="115"/>
    </row>
    <row r="3" spans="1:8" ht="14.25">
      <c r="A3" s="115" t="s">
        <v>2</v>
      </c>
      <c r="B3" s="115"/>
      <c r="C3" s="115"/>
      <c r="D3" s="115"/>
      <c r="E3" s="115"/>
      <c r="F3" s="115"/>
      <c r="G3" s="115"/>
      <c r="H3" s="115"/>
    </row>
    <row r="4" spans="1:8" ht="12.75" customHeight="1" thickBot="1">
      <c r="A4" s="36"/>
      <c r="B4" s="36"/>
      <c r="C4" s="36"/>
      <c r="D4" s="36"/>
      <c r="E4" s="57"/>
      <c r="F4" s="36"/>
      <c r="G4" s="36"/>
      <c r="H4" s="36"/>
    </row>
    <row r="5" spans="1:7" ht="6.75" customHeight="1">
      <c r="A5" s="37"/>
      <c r="B5" s="37"/>
      <c r="C5" s="37"/>
      <c r="D5" s="37"/>
      <c r="E5" s="58"/>
      <c r="F5" s="37"/>
      <c r="G5" s="39"/>
    </row>
    <row r="6" spans="1:8" ht="12.75" customHeight="1">
      <c r="A6" s="113" t="str">
        <f>'Conso BS'!A6:H6</f>
        <v>INTERIM REPORT FOR THE 2ND QUARTER ENDED 30 JUNE 2006</v>
      </c>
      <c r="B6" s="113"/>
      <c r="C6" s="113"/>
      <c r="D6" s="113"/>
      <c r="E6" s="113"/>
      <c r="F6" s="113"/>
      <c r="G6" s="113"/>
      <c r="H6" s="113"/>
    </row>
    <row r="7" spans="1:8" ht="6" customHeight="1" thickBot="1">
      <c r="A7" s="36"/>
      <c r="B7" s="36"/>
      <c r="C7" s="36"/>
      <c r="D7" s="36"/>
      <c r="E7" s="57"/>
      <c r="F7" s="36"/>
      <c r="G7" s="36"/>
      <c r="H7" s="36"/>
    </row>
    <row r="8" spans="1:7" ht="15">
      <c r="A8" s="39"/>
      <c r="B8" s="39"/>
      <c r="C8" s="39"/>
      <c r="D8" s="39"/>
      <c r="E8" s="58"/>
      <c r="F8" s="39"/>
      <c r="G8" s="39"/>
    </row>
    <row r="9" spans="1:7" ht="15">
      <c r="A9" s="40" t="s">
        <v>64</v>
      </c>
      <c r="B9" s="39"/>
      <c r="C9" s="39"/>
      <c r="D9" s="39"/>
      <c r="E9" s="58"/>
      <c r="F9" s="39"/>
      <c r="G9" s="39"/>
    </row>
    <row r="10" ht="12.75">
      <c r="A10" s="59"/>
    </row>
    <row r="11" spans="5:7" ht="12.75">
      <c r="E11" s="41" t="s">
        <v>65</v>
      </c>
      <c r="F11" s="61"/>
      <c r="G11" s="41" t="s">
        <v>66</v>
      </c>
    </row>
    <row r="12" spans="5:7" s="62" customFormat="1" ht="12.75">
      <c r="E12" s="63" t="s">
        <v>13</v>
      </c>
      <c r="F12" s="64"/>
      <c r="G12" s="63" t="s">
        <v>14</v>
      </c>
    </row>
    <row r="13" spans="5:7" s="62" customFormat="1" ht="12.75">
      <c r="E13" s="63"/>
      <c r="F13" s="64"/>
      <c r="G13" s="65"/>
    </row>
    <row r="14" spans="5:7" s="62" customFormat="1" ht="12.75">
      <c r="E14" s="62" t="s">
        <v>15</v>
      </c>
      <c r="G14" s="62" t="s">
        <v>15</v>
      </c>
    </row>
    <row r="15" s="45" customFormat="1" ht="12.75">
      <c r="A15" s="66" t="s">
        <v>67</v>
      </c>
    </row>
    <row r="16" spans="2:7" s="45" customFormat="1" ht="12.75">
      <c r="B16" s="45" t="s">
        <v>68</v>
      </c>
      <c r="E16" s="46">
        <v>256.16311000000024</v>
      </c>
      <c r="G16" s="46">
        <v>-1034</v>
      </c>
    </row>
    <row r="17" s="45" customFormat="1" ht="12.75"/>
    <row r="18" s="45" customFormat="1" ht="12.75">
      <c r="B18" s="45" t="s">
        <v>69</v>
      </c>
    </row>
    <row r="19" spans="3:7" s="45" customFormat="1" ht="12.75">
      <c r="C19" s="45" t="s">
        <v>70</v>
      </c>
      <c r="E19" s="46">
        <v>583.0242300000001</v>
      </c>
      <c r="G19" s="46">
        <v>999</v>
      </c>
    </row>
    <row r="20" spans="3:7" s="45" customFormat="1" ht="12.75">
      <c r="C20" s="45" t="s">
        <v>71</v>
      </c>
      <c r="E20" s="46">
        <v>31.257279999999998</v>
      </c>
      <c r="G20" s="46">
        <v>103</v>
      </c>
    </row>
    <row r="21" spans="3:7" s="45" customFormat="1" ht="12.75">
      <c r="C21" s="45" t="s">
        <v>72</v>
      </c>
      <c r="E21" s="46">
        <v>-868.698</v>
      </c>
      <c r="G21" s="46">
        <v>0</v>
      </c>
    </row>
    <row r="22" spans="5:7" s="45" customFormat="1" ht="12.75">
      <c r="E22" s="56"/>
      <c r="G22" s="67"/>
    </row>
    <row r="23" spans="2:7" s="45" customFormat="1" ht="12.75">
      <c r="B23" s="45" t="s">
        <v>73</v>
      </c>
      <c r="E23" s="46">
        <f>SUM(E16:E22)</f>
        <v>1.746620000000462</v>
      </c>
      <c r="G23" s="46">
        <f>SUM(G16:G22)</f>
        <v>68</v>
      </c>
    </row>
    <row r="24" s="45" customFormat="1" ht="12.75">
      <c r="G24" s="69"/>
    </row>
    <row r="25" spans="2:7" s="45" customFormat="1" ht="12.75">
      <c r="B25" s="45" t="s">
        <v>74</v>
      </c>
      <c r="G25" s="69"/>
    </row>
    <row r="26" spans="3:7" s="45" customFormat="1" ht="12.75">
      <c r="C26" s="45" t="s">
        <v>75</v>
      </c>
      <c r="E26" s="46">
        <v>2516.83281</v>
      </c>
      <c r="G26" s="46">
        <v>866</v>
      </c>
    </row>
    <row r="27" spans="3:7" s="45" customFormat="1" ht="12.75">
      <c r="C27" s="45" t="s">
        <v>76</v>
      </c>
      <c r="E27" s="46">
        <v>-1600.4860600000009</v>
      </c>
      <c r="G27" s="46">
        <v>-1329</v>
      </c>
    </row>
    <row r="28" spans="5:7" s="45" customFormat="1" ht="12.75">
      <c r="E28" s="70"/>
      <c r="G28" s="70"/>
    </row>
    <row r="29" spans="2:7" s="45" customFormat="1" ht="12.75">
      <c r="B29" s="66" t="s">
        <v>77</v>
      </c>
      <c r="E29" s="46">
        <f>SUM(E23:E28)</f>
        <v>918.0933699999994</v>
      </c>
      <c r="G29" s="46">
        <f>SUM(G23:G28)</f>
        <v>-395</v>
      </c>
    </row>
    <row r="30" s="45" customFormat="1" ht="12.75">
      <c r="G30" s="69"/>
    </row>
    <row r="31" spans="2:7" s="45" customFormat="1" ht="12.75">
      <c r="B31" s="45" t="s">
        <v>78</v>
      </c>
      <c r="E31" s="46">
        <v>-31.257279999999998</v>
      </c>
      <c r="G31" s="46">
        <v>-103</v>
      </c>
    </row>
    <row r="32" spans="2:7" s="45" customFormat="1" ht="12.75">
      <c r="B32" s="71" t="s">
        <v>79</v>
      </c>
      <c r="E32" s="46">
        <v>0.488</v>
      </c>
      <c r="G32" s="46">
        <v>-147</v>
      </c>
    </row>
    <row r="33" s="45" customFormat="1" ht="12.75">
      <c r="G33" s="69"/>
    </row>
    <row r="34" spans="2:7" s="45" customFormat="1" ht="12.75">
      <c r="B34" s="66" t="s">
        <v>80</v>
      </c>
      <c r="E34" s="108">
        <f>SUM(E29:E33)</f>
        <v>887.3240899999994</v>
      </c>
      <c r="G34" s="108">
        <f>SUM(G29:G33)</f>
        <v>-645</v>
      </c>
    </row>
    <row r="35" s="45" customFormat="1" ht="12.75">
      <c r="G35" s="69"/>
    </row>
    <row r="36" spans="2:7" s="45" customFormat="1" ht="12.75">
      <c r="B36" s="66" t="s">
        <v>81</v>
      </c>
      <c r="E36" s="46">
        <v>-1247.665</v>
      </c>
      <c r="G36" s="46">
        <v>1222</v>
      </c>
    </row>
    <row r="37" s="45" customFormat="1" ht="12.75">
      <c r="G37" s="69"/>
    </row>
    <row r="38" spans="1:7" s="45" customFormat="1" ht="12.75">
      <c r="A38" s="66"/>
      <c r="B38" s="66" t="s">
        <v>82</v>
      </c>
      <c r="C38" s="66"/>
      <c r="D38" s="66"/>
      <c r="E38" s="70">
        <v>800.142</v>
      </c>
      <c r="G38" s="70">
        <v>-933</v>
      </c>
    </row>
    <row r="39" s="45" customFormat="1" ht="12.75">
      <c r="G39" s="69"/>
    </row>
    <row r="40" spans="1:7" s="45" customFormat="1" ht="12.75">
      <c r="A40" s="66" t="s">
        <v>83</v>
      </c>
      <c r="B40" s="66"/>
      <c r="E40" s="46">
        <f>+E34+E36+E38</f>
        <v>439.8010899999995</v>
      </c>
      <c r="G40" s="46">
        <f>+G34+G36+G38</f>
        <v>-356</v>
      </c>
    </row>
    <row r="41" spans="1:7" s="45" customFormat="1" ht="12.75">
      <c r="A41" s="66"/>
      <c r="B41" s="66"/>
      <c r="G41" s="69"/>
    </row>
    <row r="42" spans="1:7" s="45" customFormat="1" ht="12.75">
      <c r="A42" s="66" t="s">
        <v>84</v>
      </c>
      <c r="B42" s="66"/>
      <c r="E42" s="46">
        <v>-338</v>
      </c>
      <c r="G42" s="46">
        <v>-321</v>
      </c>
    </row>
    <row r="43" spans="1:7" s="45" customFormat="1" ht="12.75">
      <c r="A43" s="66" t="s">
        <v>85</v>
      </c>
      <c r="B43" s="66"/>
      <c r="E43" s="46">
        <v>0</v>
      </c>
      <c r="G43" s="46">
        <v>-96</v>
      </c>
    </row>
    <row r="44" spans="1:7" s="45" customFormat="1" ht="13.5" thickBot="1">
      <c r="A44" s="66" t="s">
        <v>86</v>
      </c>
      <c r="B44" s="66"/>
      <c r="E44" s="99">
        <f>SUM(E40:E43)</f>
        <v>101.80108999999948</v>
      </c>
      <c r="G44" s="99">
        <f>SUM(G40:G43)</f>
        <v>-773</v>
      </c>
    </row>
    <row r="45" spans="1:7" s="45" customFormat="1" ht="13.5" thickTop="1">
      <c r="A45" s="66"/>
      <c r="B45" s="66"/>
      <c r="E45" s="68"/>
      <c r="G45" s="68"/>
    </row>
    <row r="46" spans="1:7" s="45" customFormat="1" ht="12.75">
      <c r="A46" s="66"/>
      <c r="B46" s="66"/>
      <c r="E46" s="68"/>
      <c r="G46" s="68"/>
    </row>
    <row r="47" s="45" customFormat="1" ht="12.75"/>
    <row r="48" spans="1:5" s="45" customFormat="1" ht="12.75">
      <c r="A48" s="45" t="s">
        <v>87</v>
      </c>
      <c r="E48" s="60"/>
    </row>
    <row r="49" spans="1:5" s="45" customFormat="1" ht="12.75">
      <c r="A49" s="45" t="s">
        <v>88</v>
      </c>
      <c r="E49" s="60"/>
    </row>
    <row r="50" s="45" customFormat="1" ht="12.75">
      <c r="E50" s="60"/>
    </row>
    <row r="51" s="45" customFormat="1" ht="12.75">
      <c r="E51" s="60"/>
    </row>
    <row r="52" s="45" customFormat="1" ht="12.75">
      <c r="E52" s="60"/>
    </row>
    <row r="53" s="45" customFormat="1" ht="12.75">
      <c r="E53" s="60"/>
    </row>
    <row r="54" s="45" customFormat="1" ht="12.75">
      <c r="E54" s="60"/>
    </row>
    <row r="55" s="45" customFormat="1" ht="12.75">
      <c r="E55" s="60"/>
    </row>
    <row r="56" s="45" customFormat="1" ht="12.75">
      <c r="E56" s="60"/>
    </row>
    <row r="57" s="45" customFormat="1" ht="12.75">
      <c r="E57" s="60"/>
    </row>
    <row r="58" s="45" customFormat="1" ht="12.75">
      <c r="E58" s="60"/>
    </row>
    <row r="59" s="45" customFormat="1" ht="12.75">
      <c r="E59" s="60"/>
    </row>
    <row r="60" s="45" customFormat="1" ht="12.75">
      <c r="E60" s="60"/>
    </row>
    <row r="61" s="45" customFormat="1" ht="12.75">
      <c r="E61" s="60"/>
    </row>
    <row r="62" s="45" customFormat="1" ht="12.75">
      <c r="E62" s="60"/>
    </row>
    <row r="63" s="45" customFormat="1" ht="12.75">
      <c r="E63" s="60"/>
    </row>
    <row r="64" s="45" customFormat="1" ht="12.75">
      <c r="E64" s="60"/>
    </row>
    <row r="65" s="45" customFormat="1" ht="12.75">
      <c r="E65" s="60"/>
    </row>
    <row r="66" s="45" customFormat="1" ht="12.75">
      <c r="E66" s="60"/>
    </row>
    <row r="67" s="45" customFormat="1" ht="12.75">
      <c r="E67" s="60"/>
    </row>
    <row r="68" s="45" customFormat="1" ht="12.75">
      <c r="E68" s="60"/>
    </row>
    <row r="69" s="45" customFormat="1" ht="12.75">
      <c r="E69" s="60"/>
    </row>
    <row r="70" s="45" customFormat="1" ht="12.75">
      <c r="E70" s="60"/>
    </row>
    <row r="71" s="45" customFormat="1" ht="12.75">
      <c r="E71" s="60"/>
    </row>
    <row r="72" s="45" customFormat="1" ht="12.75">
      <c r="E72" s="60"/>
    </row>
    <row r="73" s="45" customFormat="1" ht="12.75">
      <c r="E73" s="60"/>
    </row>
    <row r="74" s="45" customFormat="1" ht="12.75">
      <c r="E74" s="60"/>
    </row>
    <row r="75" s="45" customFormat="1" ht="12.75">
      <c r="E75" s="60"/>
    </row>
    <row r="76" s="45" customFormat="1" ht="12.75">
      <c r="E76" s="60"/>
    </row>
    <row r="77" s="45" customFormat="1" ht="12.75">
      <c r="E77" s="60"/>
    </row>
    <row r="78" s="45" customFormat="1" ht="12.75">
      <c r="E78" s="60"/>
    </row>
    <row r="79" s="45" customFormat="1" ht="12.75">
      <c r="E79" s="60"/>
    </row>
    <row r="80" s="45" customFormat="1" ht="12.75">
      <c r="E80" s="60"/>
    </row>
    <row r="81" s="45" customFormat="1" ht="12.75">
      <c r="E81" s="60"/>
    </row>
    <row r="82" s="45" customFormat="1" ht="12.75">
      <c r="E82" s="60"/>
    </row>
    <row r="83" s="45" customFormat="1" ht="12.75">
      <c r="E83" s="60"/>
    </row>
    <row r="84" s="45" customFormat="1" ht="12.75">
      <c r="E84" s="60"/>
    </row>
    <row r="85" s="45" customFormat="1" ht="12.75">
      <c r="E85" s="60"/>
    </row>
    <row r="86" s="45" customFormat="1" ht="12.75">
      <c r="E86" s="60"/>
    </row>
    <row r="87" s="45" customFormat="1" ht="12.75">
      <c r="E87" s="60"/>
    </row>
    <row r="88" s="45" customFormat="1" ht="12.75">
      <c r="E88" s="60"/>
    </row>
    <row r="89" s="45" customFormat="1" ht="12.75">
      <c r="E89" s="60"/>
    </row>
    <row r="90" s="45" customFormat="1" ht="12.75">
      <c r="E90" s="60"/>
    </row>
    <row r="91" s="45" customFormat="1" ht="12.75">
      <c r="E91" s="60"/>
    </row>
    <row r="92" s="45" customFormat="1" ht="12.75">
      <c r="E92" s="60"/>
    </row>
    <row r="93" s="45" customFormat="1" ht="12.75">
      <c r="E93" s="60"/>
    </row>
    <row r="94" s="45" customFormat="1" ht="12.75">
      <c r="E94" s="60"/>
    </row>
    <row r="95" s="45" customFormat="1" ht="12.75">
      <c r="E95" s="60"/>
    </row>
    <row r="96" s="45" customFormat="1" ht="12.75">
      <c r="E96" s="60"/>
    </row>
    <row r="97" s="45" customFormat="1" ht="12.75">
      <c r="E97" s="60"/>
    </row>
    <row r="98" s="45" customFormat="1" ht="12.75">
      <c r="E98" s="60"/>
    </row>
    <row r="99" s="45" customFormat="1" ht="12.75">
      <c r="E99" s="60"/>
    </row>
    <row r="100" s="45" customFormat="1" ht="12.75">
      <c r="E100" s="60"/>
    </row>
    <row r="101" s="45" customFormat="1" ht="12.75">
      <c r="E101" s="60"/>
    </row>
    <row r="102" s="45" customFormat="1" ht="12.75">
      <c r="E102" s="60"/>
    </row>
    <row r="103" s="45" customFormat="1" ht="12.75">
      <c r="E103" s="60"/>
    </row>
    <row r="104" s="45" customFormat="1" ht="12.75">
      <c r="E104" s="60"/>
    </row>
    <row r="105" s="45" customFormat="1" ht="12.75">
      <c r="E105" s="60"/>
    </row>
    <row r="106" s="45" customFormat="1" ht="12.75">
      <c r="E106" s="60"/>
    </row>
    <row r="107" s="45" customFormat="1" ht="12.75">
      <c r="E107" s="60"/>
    </row>
    <row r="108" s="45" customFormat="1" ht="12.75">
      <c r="E108" s="60"/>
    </row>
    <row r="109" s="45" customFormat="1" ht="12.75">
      <c r="E109" s="60"/>
    </row>
    <row r="110" s="45" customFormat="1" ht="12.75">
      <c r="E110" s="60"/>
    </row>
    <row r="111" s="45" customFormat="1" ht="12.75">
      <c r="E111" s="60"/>
    </row>
    <row r="112" s="45" customFormat="1" ht="12.75">
      <c r="E112" s="60"/>
    </row>
    <row r="113" s="45" customFormat="1" ht="12.75">
      <c r="E113" s="60"/>
    </row>
    <row r="114" s="45" customFormat="1" ht="12.75">
      <c r="E114" s="60"/>
    </row>
    <row r="115" s="45" customFormat="1" ht="12.75">
      <c r="E115" s="60"/>
    </row>
    <row r="116" s="45" customFormat="1" ht="12.75">
      <c r="E116" s="60"/>
    </row>
    <row r="117" s="45" customFormat="1" ht="12.75">
      <c r="E117" s="60"/>
    </row>
    <row r="118" s="45" customFormat="1" ht="12.75">
      <c r="E118" s="60"/>
    </row>
    <row r="119" s="45" customFormat="1" ht="12.75">
      <c r="E119" s="60"/>
    </row>
    <row r="120" s="45" customFormat="1" ht="12.75">
      <c r="E120" s="60"/>
    </row>
    <row r="121" s="45" customFormat="1" ht="12.75">
      <c r="E121" s="60"/>
    </row>
    <row r="122" s="45" customFormat="1" ht="12.75">
      <c r="E122" s="60"/>
    </row>
    <row r="123" s="45" customFormat="1" ht="12.75">
      <c r="E123" s="60"/>
    </row>
    <row r="124" s="45" customFormat="1" ht="12.75">
      <c r="E124" s="60"/>
    </row>
    <row r="125" s="45" customFormat="1" ht="12.75">
      <c r="E125" s="60"/>
    </row>
    <row r="126" s="45" customFormat="1" ht="12.75">
      <c r="E126" s="60"/>
    </row>
    <row r="127" s="45" customFormat="1" ht="12.75">
      <c r="E127" s="60"/>
    </row>
    <row r="128" s="45" customFormat="1" ht="12.75">
      <c r="E128" s="60"/>
    </row>
    <row r="129" s="45" customFormat="1" ht="12.75">
      <c r="E129" s="60"/>
    </row>
    <row r="130" s="45" customFormat="1" ht="12.75">
      <c r="E130" s="60"/>
    </row>
    <row r="131" s="45" customFormat="1" ht="12.75">
      <c r="E131" s="60"/>
    </row>
    <row r="132" s="45" customFormat="1" ht="12.75">
      <c r="E132" s="60"/>
    </row>
    <row r="133" s="45" customFormat="1" ht="12.75">
      <c r="E133" s="60"/>
    </row>
    <row r="134" s="45" customFormat="1" ht="12.75">
      <c r="E134" s="60"/>
    </row>
    <row r="135" s="45" customFormat="1" ht="12.75">
      <c r="E135" s="60"/>
    </row>
    <row r="136" s="45" customFormat="1" ht="12.75">
      <c r="E136" s="60"/>
    </row>
    <row r="137" s="45" customFormat="1" ht="12.75">
      <c r="E137" s="60"/>
    </row>
    <row r="138" s="45" customFormat="1" ht="12.75">
      <c r="E138" s="60"/>
    </row>
    <row r="139" s="45" customFormat="1" ht="12.75">
      <c r="E139" s="60"/>
    </row>
    <row r="140" s="45" customFormat="1" ht="12.75">
      <c r="E140" s="60"/>
    </row>
    <row r="141" s="45" customFormat="1" ht="12.75">
      <c r="E141" s="60"/>
    </row>
    <row r="142" s="45" customFormat="1" ht="12.75">
      <c r="E142" s="60"/>
    </row>
    <row r="143" s="45" customFormat="1" ht="12.75">
      <c r="E143" s="60"/>
    </row>
    <row r="144" s="45" customFormat="1" ht="12.75">
      <c r="E144" s="60"/>
    </row>
    <row r="145" s="45" customFormat="1" ht="12.75">
      <c r="E145" s="60"/>
    </row>
    <row r="146" s="45" customFormat="1" ht="12.75">
      <c r="E146" s="60"/>
    </row>
    <row r="147" s="45" customFormat="1" ht="12.75">
      <c r="E147" s="60"/>
    </row>
    <row r="148" s="45" customFormat="1" ht="12.75">
      <c r="E148" s="60"/>
    </row>
    <row r="149" s="45" customFormat="1" ht="12.75">
      <c r="E149" s="60"/>
    </row>
    <row r="150" s="45" customFormat="1" ht="12.75">
      <c r="E150" s="60"/>
    </row>
    <row r="151" s="45" customFormat="1" ht="12.75">
      <c r="E151" s="60"/>
    </row>
    <row r="152" s="45" customFormat="1" ht="12.75">
      <c r="E152" s="60"/>
    </row>
    <row r="153" s="45" customFormat="1" ht="12.75">
      <c r="E153" s="60"/>
    </row>
    <row r="154" s="45" customFormat="1" ht="12.75">
      <c r="E154" s="60"/>
    </row>
    <row r="155" s="45" customFormat="1" ht="12.75">
      <c r="E155" s="60"/>
    </row>
    <row r="156" s="45" customFormat="1" ht="12.75">
      <c r="E156" s="60"/>
    </row>
    <row r="157" s="45" customFormat="1" ht="12.75">
      <c r="E157" s="60"/>
    </row>
    <row r="158" s="45" customFormat="1" ht="12.75">
      <c r="E158" s="60"/>
    </row>
    <row r="159" s="45" customFormat="1" ht="12.75">
      <c r="E159" s="60"/>
    </row>
    <row r="160" s="45" customFormat="1" ht="12.75">
      <c r="E160" s="60"/>
    </row>
    <row r="161" s="45" customFormat="1" ht="12.75">
      <c r="E161" s="60"/>
    </row>
    <row r="162" s="45" customFormat="1" ht="12.75">
      <c r="E162" s="60"/>
    </row>
    <row r="163" s="45" customFormat="1" ht="12.75">
      <c r="E163" s="60"/>
    </row>
    <row r="164" s="45" customFormat="1" ht="12.75">
      <c r="E164" s="60"/>
    </row>
    <row r="165" s="45" customFormat="1" ht="12.75">
      <c r="E165" s="60"/>
    </row>
    <row r="166" s="45" customFormat="1" ht="12.75">
      <c r="E166" s="60"/>
    </row>
    <row r="167" s="45" customFormat="1" ht="12.75">
      <c r="E167" s="60"/>
    </row>
    <row r="168" s="45" customFormat="1" ht="12.75">
      <c r="E168" s="60"/>
    </row>
    <row r="169" s="45" customFormat="1" ht="12.75">
      <c r="E169" s="60"/>
    </row>
    <row r="170" s="45" customFormat="1" ht="12.75">
      <c r="E170" s="60"/>
    </row>
    <row r="171" s="45" customFormat="1" ht="12.75">
      <c r="E171" s="60"/>
    </row>
    <row r="172" s="45" customFormat="1" ht="12.75">
      <c r="E172" s="60"/>
    </row>
    <row r="173" s="45" customFormat="1" ht="12.75">
      <c r="E173" s="60"/>
    </row>
    <row r="174" s="45" customFormat="1" ht="12.75">
      <c r="E174" s="60"/>
    </row>
    <row r="175" s="45" customFormat="1" ht="12.75">
      <c r="E175" s="60"/>
    </row>
    <row r="176" s="45" customFormat="1" ht="12.75">
      <c r="E176" s="60"/>
    </row>
    <row r="177" s="45" customFormat="1" ht="12.75">
      <c r="E177" s="60"/>
    </row>
    <row r="178" s="45" customFormat="1" ht="12.75">
      <c r="E178" s="60"/>
    </row>
    <row r="179" s="45" customFormat="1" ht="12.75">
      <c r="E179" s="60"/>
    </row>
    <row r="180" s="45" customFormat="1" ht="12.75">
      <c r="E180" s="60"/>
    </row>
    <row r="181" s="45" customFormat="1" ht="12.75">
      <c r="E181" s="60"/>
    </row>
    <row r="182" s="45" customFormat="1" ht="12.75">
      <c r="E182" s="60"/>
    </row>
    <row r="183" s="45" customFormat="1" ht="12.75">
      <c r="E183" s="60"/>
    </row>
    <row r="184" s="45" customFormat="1" ht="12.75">
      <c r="E184" s="60"/>
    </row>
    <row r="185" s="45" customFormat="1" ht="12.75">
      <c r="E185" s="60"/>
    </row>
    <row r="186" s="45" customFormat="1" ht="12.75">
      <c r="E186" s="60"/>
    </row>
    <row r="187" s="45" customFormat="1" ht="12.75">
      <c r="E187" s="60"/>
    </row>
    <row r="188" s="45" customFormat="1" ht="12.75">
      <c r="E188" s="60"/>
    </row>
    <row r="189" s="45" customFormat="1" ht="12.75">
      <c r="E189" s="60"/>
    </row>
    <row r="190" s="45" customFormat="1" ht="12.75">
      <c r="E190" s="60"/>
    </row>
    <row r="191" s="45" customFormat="1" ht="12.75">
      <c r="E191" s="60"/>
    </row>
    <row r="192" s="45" customFormat="1" ht="12.75">
      <c r="E192" s="60"/>
    </row>
    <row r="193" s="45" customFormat="1" ht="12.75">
      <c r="E193" s="60"/>
    </row>
    <row r="194" s="45" customFormat="1" ht="12.75">
      <c r="E194" s="60"/>
    </row>
    <row r="195" s="45" customFormat="1" ht="12.75">
      <c r="E195" s="60"/>
    </row>
    <row r="196" s="45" customFormat="1" ht="12.75">
      <c r="E196" s="60"/>
    </row>
    <row r="197" s="45" customFormat="1" ht="12.75">
      <c r="E197" s="60"/>
    </row>
    <row r="198" s="45" customFormat="1" ht="12.75">
      <c r="E198" s="60"/>
    </row>
    <row r="199" s="45" customFormat="1" ht="12.75">
      <c r="E199" s="60"/>
    </row>
    <row r="200" s="45" customFormat="1" ht="12.75">
      <c r="E200" s="60"/>
    </row>
    <row r="201" s="45" customFormat="1" ht="12.75">
      <c r="E201" s="60"/>
    </row>
    <row r="202" s="45" customFormat="1" ht="12.75">
      <c r="E202" s="60"/>
    </row>
    <row r="203" s="45" customFormat="1" ht="12.75">
      <c r="E203" s="60"/>
    </row>
    <row r="204" s="45" customFormat="1" ht="12.75">
      <c r="E204" s="60"/>
    </row>
    <row r="205" s="45" customFormat="1" ht="12.75">
      <c r="E205" s="60"/>
    </row>
    <row r="206" s="45" customFormat="1" ht="12.75">
      <c r="E206" s="60"/>
    </row>
    <row r="207" s="45" customFormat="1" ht="12.75">
      <c r="E207" s="60"/>
    </row>
    <row r="208" s="45" customFormat="1" ht="12.75">
      <c r="E208" s="60"/>
    </row>
    <row r="209" s="45" customFormat="1" ht="12.75">
      <c r="E209" s="60"/>
    </row>
    <row r="210" s="45" customFormat="1" ht="12.75">
      <c r="E210" s="60"/>
    </row>
    <row r="211" s="45" customFormat="1" ht="12.75">
      <c r="E211" s="60"/>
    </row>
    <row r="212" s="45" customFormat="1" ht="12.75">
      <c r="E212" s="60"/>
    </row>
    <row r="213" s="45" customFormat="1" ht="12.75">
      <c r="E213" s="60"/>
    </row>
    <row r="214" s="45" customFormat="1" ht="12.75">
      <c r="E214" s="60"/>
    </row>
    <row r="215" s="45" customFormat="1" ht="12.75">
      <c r="E215" s="60"/>
    </row>
    <row r="216" s="45" customFormat="1" ht="12.75">
      <c r="E216" s="60"/>
    </row>
    <row r="217" s="45" customFormat="1" ht="12.75">
      <c r="E217" s="60"/>
    </row>
    <row r="218" s="45" customFormat="1" ht="12.75">
      <c r="E218" s="60"/>
    </row>
    <row r="219" s="45" customFormat="1" ht="12.75">
      <c r="E219" s="60"/>
    </row>
    <row r="220" s="45" customFormat="1" ht="12.75">
      <c r="E220" s="60"/>
    </row>
    <row r="221" s="45" customFormat="1" ht="12.75">
      <c r="E221" s="60"/>
    </row>
    <row r="222" s="45" customFormat="1" ht="12.75">
      <c r="E222" s="60"/>
    </row>
    <row r="223" s="45" customFormat="1" ht="12.75">
      <c r="E223" s="60"/>
    </row>
    <row r="224" s="45" customFormat="1" ht="12.75">
      <c r="E224" s="60"/>
    </row>
    <row r="225" s="45" customFormat="1" ht="12.75">
      <c r="E225" s="60"/>
    </row>
    <row r="226" s="45" customFormat="1" ht="12.75">
      <c r="E226" s="60"/>
    </row>
    <row r="227" s="45" customFormat="1" ht="12.75">
      <c r="E227" s="60"/>
    </row>
    <row r="228" s="45" customFormat="1" ht="12.75">
      <c r="E228" s="60"/>
    </row>
    <row r="229" s="45" customFormat="1" ht="12.75">
      <c r="E229" s="60"/>
    </row>
    <row r="230" s="45" customFormat="1" ht="12.75">
      <c r="E230" s="60"/>
    </row>
    <row r="231" s="45" customFormat="1" ht="12.75">
      <c r="E231" s="60"/>
    </row>
    <row r="232" s="45" customFormat="1" ht="12.75">
      <c r="E232" s="60"/>
    </row>
    <row r="233" s="45" customFormat="1" ht="12.75">
      <c r="E233" s="60"/>
    </row>
    <row r="234" s="45" customFormat="1" ht="12.75">
      <c r="E234" s="60"/>
    </row>
    <row r="235" s="45" customFormat="1" ht="12.75">
      <c r="E235" s="60"/>
    </row>
    <row r="236" s="45" customFormat="1" ht="12.75">
      <c r="E236" s="60"/>
    </row>
    <row r="237" s="45" customFormat="1" ht="12.75">
      <c r="E237" s="60"/>
    </row>
    <row r="238" s="45" customFormat="1" ht="12.75">
      <c r="E238" s="60"/>
    </row>
    <row r="239" s="45" customFormat="1" ht="12.75">
      <c r="E239" s="60"/>
    </row>
    <row r="240" s="45" customFormat="1" ht="12.75">
      <c r="E240" s="60"/>
    </row>
    <row r="241" s="45" customFormat="1" ht="12.75">
      <c r="E241" s="60"/>
    </row>
    <row r="242" s="45" customFormat="1" ht="12.75">
      <c r="E242" s="60"/>
    </row>
    <row r="243" s="45" customFormat="1" ht="12.75">
      <c r="E243" s="60"/>
    </row>
    <row r="244" s="45" customFormat="1" ht="12.75">
      <c r="E244" s="60"/>
    </row>
    <row r="245" s="45" customFormat="1" ht="12.75">
      <c r="E245" s="60"/>
    </row>
    <row r="246" s="45" customFormat="1" ht="12.75">
      <c r="E246" s="60"/>
    </row>
    <row r="247" s="45" customFormat="1" ht="12.75">
      <c r="E247" s="60"/>
    </row>
    <row r="248" s="45" customFormat="1" ht="12.75">
      <c r="E248" s="60"/>
    </row>
    <row r="249" s="45" customFormat="1" ht="12.75">
      <c r="E249" s="60"/>
    </row>
    <row r="250" s="45" customFormat="1" ht="12.75">
      <c r="E250" s="60"/>
    </row>
    <row r="251" s="45" customFormat="1" ht="12.75">
      <c r="E251" s="60"/>
    </row>
    <row r="252" s="45" customFormat="1" ht="12.75">
      <c r="E252" s="60"/>
    </row>
    <row r="253" s="45" customFormat="1" ht="12.75">
      <c r="E253" s="60"/>
    </row>
    <row r="254" s="45" customFormat="1" ht="12.75">
      <c r="E254" s="60"/>
    </row>
    <row r="255" s="45" customFormat="1" ht="12.75">
      <c r="E255" s="60"/>
    </row>
    <row r="256" s="45" customFormat="1" ht="12.75">
      <c r="E256" s="60"/>
    </row>
    <row r="257" s="45" customFormat="1" ht="12.75">
      <c r="E257" s="60"/>
    </row>
    <row r="258" s="45" customFormat="1" ht="12.75">
      <c r="E258" s="60"/>
    </row>
    <row r="259" s="45" customFormat="1" ht="12.75">
      <c r="E259" s="60"/>
    </row>
    <row r="260" s="45" customFormat="1" ht="12.75">
      <c r="E260" s="60"/>
    </row>
    <row r="261" s="45" customFormat="1" ht="12.75">
      <c r="E261" s="60"/>
    </row>
    <row r="262" s="45" customFormat="1" ht="12.75">
      <c r="E262" s="60"/>
    </row>
    <row r="263" s="45" customFormat="1" ht="12.75">
      <c r="E263" s="60"/>
    </row>
    <row r="264" s="45" customFormat="1" ht="12.75">
      <c r="E264" s="60"/>
    </row>
    <row r="265" s="45" customFormat="1" ht="12.75">
      <c r="E265" s="60"/>
    </row>
    <row r="266" s="45" customFormat="1" ht="12.75">
      <c r="E266" s="60"/>
    </row>
    <row r="267" s="45" customFormat="1" ht="12.75">
      <c r="E267" s="60"/>
    </row>
    <row r="268" s="45" customFormat="1" ht="12.75">
      <c r="E268" s="60"/>
    </row>
    <row r="269" s="45" customFormat="1" ht="12.75">
      <c r="E269" s="60"/>
    </row>
    <row r="270" s="45" customFormat="1" ht="12.75">
      <c r="E270" s="60"/>
    </row>
    <row r="271" s="45" customFormat="1" ht="12.75">
      <c r="E271" s="60"/>
    </row>
    <row r="272" s="45" customFormat="1" ht="12.75">
      <c r="E272" s="60"/>
    </row>
    <row r="273" s="45" customFormat="1" ht="12.75">
      <c r="E273" s="60"/>
    </row>
    <row r="274" s="45" customFormat="1" ht="12.75">
      <c r="E274" s="60"/>
    </row>
    <row r="275" s="45" customFormat="1" ht="12.75">
      <c r="E275" s="60"/>
    </row>
    <row r="276" s="45" customFormat="1" ht="12.75">
      <c r="E276" s="60"/>
    </row>
    <row r="277" s="45" customFormat="1" ht="12.75">
      <c r="E277" s="60"/>
    </row>
    <row r="278" s="45" customFormat="1" ht="12.75">
      <c r="E278" s="60"/>
    </row>
    <row r="279" s="45" customFormat="1" ht="12.75">
      <c r="E279" s="60"/>
    </row>
    <row r="280" s="45" customFormat="1" ht="12.75">
      <c r="E280" s="60"/>
    </row>
    <row r="281" s="45" customFormat="1" ht="12.75">
      <c r="E281" s="60"/>
    </row>
    <row r="282" s="45" customFormat="1" ht="12.75">
      <c r="E282" s="60"/>
    </row>
    <row r="283" s="45" customFormat="1" ht="12.75">
      <c r="E283" s="60"/>
    </row>
    <row r="284" s="45" customFormat="1" ht="12.75">
      <c r="E284" s="60"/>
    </row>
    <row r="285" s="45" customFormat="1" ht="12.75">
      <c r="E285" s="60"/>
    </row>
    <row r="286" s="45" customFormat="1" ht="12.75">
      <c r="E286" s="60"/>
    </row>
    <row r="287" s="45" customFormat="1" ht="12.75">
      <c r="E287" s="60"/>
    </row>
    <row r="288" s="45" customFormat="1" ht="12.75">
      <c r="E288" s="60"/>
    </row>
    <row r="289" s="45" customFormat="1" ht="12.75">
      <c r="E289" s="60"/>
    </row>
    <row r="290" s="45" customFormat="1" ht="12.75">
      <c r="E290" s="60"/>
    </row>
    <row r="291" s="45" customFormat="1" ht="12.75">
      <c r="E291" s="60"/>
    </row>
    <row r="292" s="45" customFormat="1" ht="12.75">
      <c r="E292" s="60"/>
    </row>
    <row r="293" s="45" customFormat="1" ht="12.75">
      <c r="E293" s="60"/>
    </row>
    <row r="294" s="45" customFormat="1" ht="12.75">
      <c r="E294" s="60"/>
    </row>
    <row r="295" s="45" customFormat="1" ht="12.75">
      <c r="E295" s="60"/>
    </row>
    <row r="296" s="45" customFormat="1" ht="12.75">
      <c r="E296" s="60"/>
    </row>
    <row r="297" s="45" customFormat="1" ht="12.75">
      <c r="E297" s="60"/>
    </row>
    <row r="298" s="45" customFormat="1" ht="12.75">
      <c r="E298" s="60"/>
    </row>
    <row r="299" s="45" customFormat="1" ht="12.75">
      <c r="E299" s="60"/>
    </row>
    <row r="300" s="45" customFormat="1" ht="12.75">
      <c r="E300" s="60"/>
    </row>
    <row r="301" s="45" customFormat="1" ht="12.75">
      <c r="E301" s="60"/>
    </row>
    <row r="302" s="45" customFormat="1" ht="12.75">
      <c r="E302" s="60"/>
    </row>
    <row r="303" s="45" customFormat="1" ht="12.75">
      <c r="E303" s="60"/>
    </row>
    <row r="304" s="45" customFormat="1" ht="12.75">
      <c r="E304" s="60"/>
    </row>
    <row r="305" s="45" customFormat="1" ht="12.75">
      <c r="E305" s="60"/>
    </row>
    <row r="306" s="45" customFormat="1" ht="12.75">
      <c r="E306" s="60"/>
    </row>
    <row r="307" s="45" customFormat="1" ht="12.75">
      <c r="E307" s="60"/>
    </row>
    <row r="308" s="45" customFormat="1" ht="12.75">
      <c r="E308" s="60"/>
    </row>
    <row r="309" s="45" customFormat="1" ht="12.75">
      <c r="E309" s="60"/>
    </row>
    <row r="310" s="45" customFormat="1" ht="12.75">
      <c r="E310" s="60"/>
    </row>
    <row r="311" s="45" customFormat="1" ht="12.75">
      <c r="E311" s="60"/>
    </row>
    <row r="312" s="45" customFormat="1" ht="12.75">
      <c r="E312" s="60"/>
    </row>
    <row r="313" s="45" customFormat="1" ht="12.75">
      <c r="E313" s="60"/>
    </row>
    <row r="314" s="45" customFormat="1" ht="12.75">
      <c r="E314" s="60"/>
    </row>
    <row r="315" s="45" customFormat="1" ht="12.75">
      <c r="E315" s="60"/>
    </row>
    <row r="316" s="45" customFormat="1" ht="12.75">
      <c r="E316" s="60"/>
    </row>
    <row r="317" s="45" customFormat="1" ht="12.75">
      <c r="E317" s="60"/>
    </row>
    <row r="318" s="45" customFormat="1" ht="12.75">
      <c r="E318" s="60"/>
    </row>
    <row r="319" s="45" customFormat="1" ht="12.75">
      <c r="E319" s="60"/>
    </row>
    <row r="320" s="45" customFormat="1" ht="12.75">
      <c r="E320" s="60"/>
    </row>
    <row r="321" s="45" customFormat="1" ht="12.75">
      <c r="E321" s="60"/>
    </row>
    <row r="322" s="45" customFormat="1" ht="12.75">
      <c r="E322" s="60"/>
    </row>
    <row r="323" s="45" customFormat="1" ht="12.75">
      <c r="E323" s="60"/>
    </row>
    <row r="324" s="45" customFormat="1" ht="12.75">
      <c r="E324" s="60"/>
    </row>
    <row r="325" s="45" customFormat="1" ht="12.75">
      <c r="E325" s="60"/>
    </row>
    <row r="326" s="45" customFormat="1" ht="12.75">
      <c r="E326" s="60"/>
    </row>
    <row r="327" s="45" customFormat="1" ht="12.75">
      <c r="E327" s="60"/>
    </row>
    <row r="328" s="45" customFormat="1" ht="12.75">
      <c r="E328" s="60"/>
    </row>
    <row r="329" s="45" customFormat="1" ht="12.75">
      <c r="E329" s="60"/>
    </row>
    <row r="330" s="45" customFormat="1" ht="12.75">
      <c r="E330" s="60"/>
    </row>
    <row r="331" s="45" customFormat="1" ht="12.75">
      <c r="E331" s="60"/>
    </row>
    <row r="332" s="45" customFormat="1" ht="12.75">
      <c r="E332" s="60"/>
    </row>
    <row r="333" s="45" customFormat="1" ht="12.75">
      <c r="E333" s="60"/>
    </row>
    <row r="334" s="45" customFormat="1" ht="12.75">
      <c r="E334" s="60"/>
    </row>
    <row r="335" s="45" customFormat="1" ht="12.75">
      <c r="E335" s="60"/>
    </row>
    <row r="336" s="45" customFormat="1" ht="12.75">
      <c r="E336" s="60"/>
    </row>
    <row r="337" s="45" customFormat="1" ht="12.75">
      <c r="E337" s="60"/>
    </row>
    <row r="338" s="45" customFormat="1" ht="12.75">
      <c r="E338" s="60"/>
    </row>
    <row r="339" s="45" customFormat="1" ht="12.75">
      <c r="E339" s="60"/>
    </row>
    <row r="340" s="45" customFormat="1" ht="12.75">
      <c r="E340" s="60"/>
    </row>
    <row r="341" s="45" customFormat="1" ht="12.75">
      <c r="E341" s="60"/>
    </row>
    <row r="342" s="45" customFormat="1" ht="12.75">
      <c r="E342" s="60"/>
    </row>
    <row r="343" s="45" customFormat="1" ht="12.75">
      <c r="E343" s="60"/>
    </row>
    <row r="344" s="45" customFormat="1" ht="12.75">
      <c r="E344" s="60"/>
    </row>
    <row r="345" s="45" customFormat="1" ht="12.75">
      <c r="E345" s="60"/>
    </row>
    <row r="346" s="45" customFormat="1" ht="12.75">
      <c r="E346" s="60"/>
    </row>
    <row r="347" s="45" customFormat="1" ht="12.75">
      <c r="E347" s="60"/>
    </row>
    <row r="348" s="45" customFormat="1" ht="12.75">
      <c r="E348" s="60"/>
    </row>
    <row r="349" s="45" customFormat="1" ht="12.75">
      <c r="E349" s="60"/>
    </row>
    <row r="350" s="45" customFormat="1" ht="12.75">
      <c r="E350" s="60"/>
    </row>
    <row r="351" s="45" customFormat="1" ht="12.75">
      <c r="E351" s="60"/>
    </row>
    <row r="352" s="45" customFormat="1" ht="12.75">
      <c r="E352" s="60"/>
    </row>
    <row r="353" s="45" customFormat="1" ht="12.75">
      <c r="E353" s="60"/>
    </row>
    <row r="354" s="45" customFormat="1" ht="12.75">
      <c r="E354" s="60"/>
    </row>
    <row r="355" s="45" customFormat="1" ht="12.75">
      <c r="E355" s="60"/>
    </row>
    <row r="356" s="45" customFormat="1" ht="12.75">
      <c r="E356" s="60"/>
    </row>
    <row r="357" s="45" customFormat="1" ht="12.75">
      <c r="E357" s="60"/>
    </row>
    <row r="358" s="45" customFormat="1" ht="12.75">
      <c r="E358" s="60"/>
    </row>
    <row r="359" s="45" customFormat="1" ht="12.75">
      <c r="E359" s="60"/>
    </row>
    <row r="360" s="45" customFormat="1" ht="12.75">
      <c r="E360" s="60"/>
    </row>
    <row r="361" s="45" customFormat="1" ht="12.75">
      <c r="E361" s="60"/>
    </row>
    <row r="362" s="45" customFormat="1" ht="12.75">
      <c r="E362" s="60"/>
    </row>
    <row r="363" s="45" customFormat="1" ht="12.75">
      <c r="E363" s="60"/>
    </row>
    <row r="364" s="45" customFormat="1" ht="12.75">
      <c r="E364" s="60"/>
    </row>
    <row r="365" s="45" customFormat="1" ht="12.75">
      <c r="E365" s="60"/>
    </row>
    <row r="366" s="45" customFormat="1" ht="12.75">
      <c r="E366" s="60"/>
    </row>
    <row r="367" s="45" customFormat="1" ht="12.75">
      <c r="E367" s="60"/>
    </row>
    <row r="368" s="45" customFormat="1" ht="12.75">
      <c r="E368" s="60"/>
    </row>
    <row r="369" s="45" customFormat="1" ht="12.75">
      <c r="E369" s="60"/>
    </row>
    <row r="370" s="45" customFormat="1" ht="12.75">
      <c r="E370" s="60"/>
    </row>
    <row r="371" s="45" customFormat="1" ht="12.75">
      <c r="E371" s="60"/>
    </row>
    <row r="372" s="45" customFormat="1" ht="12.75">
      <c r="E372" s="60"/>
    </row>
    <row r="373" s="45" customFormat="1" ht="12.75">
      <c r="E373" s="60"/>
    </row>
    <row r="374" s="45" customFormat="1" ht="12.75">
      <c r="E374" s="60"/>
    </row>
    <row r="375" s="45" customFormat="1" ht="12.75">
      <c r="E375" s="60"/>
    </row>
    <row r="376" s="45" customFormat="1" ht="12.75">
      <c r="E376" s="60"/>
    </row>
    <row r="377" s="45" customFormat="1" ht="12.75">
      <c r="E377" s="60"/>
    </row>
    <row r="378" s="45" customFormat="1" ht="12.75">
      <c r="E378" s="60"/>
    </row>
    <row r="379" s="45" customFormat="1" ht="12.75">
      <c r="E379" s="60"/>
    </row>
    <row r="380" s="45" customFormat="1" ht="12.75">
      <c r="E380" s="60"/>
    </row>
    <row r="381" s="45" customFormat="1" ht="12.75">
      <c r="E381" s="60"/>
    </row>
    <row r="382" s="45" customFormat="1" ht="12.75">
      <c r="E382" s="60"/>
    </row>
    <row r="383" s="45" customFormat="1" ht="12.75">
      <c r="E383" s="60"/>
    </row>
    <row r="384" s="45" customFormat="1" ht="12.75">
      <c r="E384" s="60"/>
    </row>
    <row r="385" s="45" customFormat="1" ht="12.75">
      <c r="E385" s="60"/>
    </row>
    <row r="386" s="45" customFormat="1" ht="12.75">
      <c r="E386" s="60"/>
    </row>
    <row r="387" s="45" customFormat="1" ht="12.75">
      <c r="E387" s="60"/>
    </row>
    <row r="388" s="45" customFormat="1" ht="12.75">
      <c r="E388" s="60"/>
    </row>
    <row r="389" s="45" customFormat="1" ht="12.75">
      <c r="E389" s="60"/>
    </row>
    <row r="390" s="45" customFormat="1" ht="12.75">
      <c r="E390" s="60"/>
    </row>
    <row r="391" s="45" customFormat="1" ht="12.75">
      <c r="E391" s="60"/>
    </row>
    <row r="392" s="45" customFormat="1" ht="12.75">
      <c r="E392" s="60"/>
    </row>
    <row r="393" s="45" customFormat="1" ht="12.75">
      <c r="E393" s="60"/>
    </row>
    <row r="394" s="45" customFormat="1" ht="12.75">
      <c r="E394" s="60"/>
    </row>
    <row r="395" s="45" customFormat="1" ht="12.75">
      <c r="E395" s="60"/>
    </row>
    <row r="396" s="45" customFormat="1" ht="12.75">
      <c r="E396" s="60"/>
    </row>
    <row r="397" s="45" customFormat="1" ht="12.75">
      <c r="E397" s="60"/>
    </row>
    <row r="398" s="45" customFormat="1" ht="12.75">
      <c r="E398" s="60"/>
    </row>
    <row r="399" s="45" customFormat="1" ht="12.75">
      <c r="E399" s="60"/>
    </row>
    <row r="400" s="45" customFormat="1" ht="12.75">
      <c r="E400" s="60"/>
    </row>
    <row r="401" s="45" customFormat="1" ht="12.75">
      <c r="E401" s="60"/>
    </row>
    <row r="402" s="45" customFormat="1" ht="12.75">
      <c r="E402" s="60"/>
    </row>
    <row r="403" s="45" customFormat="1" ht="12.75">
      <c r="E403" s="60"/>
    </row>
    <row r="404" s="45" customFormat="1" ht="12.75">
      <c r="E404" s="60"/>
    </row>
    <row r="405" s="45" customFormat="1" ht="12.75">
      <c r="E405" s="60"/>
    </row>
    <row r="406" s="45" customFormat="1" ht="12.75">
      <c r="E406" s="60"/>
    </row>
    <row r="407" s="45" customFormat="1" ht="12.75">
      <c r="E407" s="60"/>
    </row>
    <row r="408" s="45" customFormat="1" ht="12.75">
      <c r="E408" s="60"/>
    </row>
    <row r="409" s="45" customFormat="1" ht="12.75">
      <c r="E409" s="60"/>
    </row>
    <row r="410" s="45" customFormat="1" ht="12.75">
      <c r="E410" s="60"/>
    </row>
    <row r="411" s="45" customFormat="1" ht="12.75">
      <c r="E411" s="60"/>
    </row>
    <row r="412" s="45" customFormat="1" ht="12.75">
      <c r="E412" s="60"/>
    </row>
    <row r="413" s="45" customFormat="1" ht="12.75">
      <c r="E413" s="60"/>
    </row>
    <row r="414" s="45" customFormat="1" ht="12.75">
      <c r="E414" s="60"/>
    </row>
    <row r="415" s="45" customFormat="1" ht="12.75">
      <c r="E415" s="60"/>
    </row>
    <row r="416" s="45" customFormat="1" ht="12.75">
      <c r="E416" s="60"/>
    </row>
    <row r="417" s="45" customFormat="1" ht="12.75">
      <c r="E417" s="60"/>
    </row>
    <row r="418" s="45" customFormat="1" ht="12.75">
      <c r="E418" s="60"/>
    </row>
    <row r="419" s="45" customFormat="1" ht="12.75">
      <c r="E419" s="60"/>
    </row>
  </sheetData>
  <mergeCells count="4">
    <mergeCell ref="A6:H6"/>
    <mergeCell ref="A1:H1"/>
    <mergeCell ref="A2:H2"/>
    <mergeCell ref="A3:H3"/>
  </mergeCells>
  <printOptions horizontalCentered="1"/>
  <pageMargins left="0.75" right="0.75" top="0.75" bottom="1" header="0.5" footer="0.5"/>
  <pageSetup horizontalDpi="300" verticalDpi="3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677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1" max="1" width="33.421875" style="35" customWidth="1"/>
    <col min="2" max="2" width="10.7109375" style="35" customWidth="1"/>
    <col min="3" max="3" width="4.7109375" style="35" customWidth="1"/>
    <col min="4" max="4" width="10.7109375" style="35" customWidth="1"/>
    <col min="5" max="5" width="4.7109375" style="35" customWidth="1"/>
    <col min="6" max="6" width="10.7109375" style="35" customWidth="1"/>
    <col min="7" max="7" width="4.7109375" style="35" customWidth="1"/>
    <col min="8" max="8" width="10.7109375" style="35" customWidth="1"/>
    <col min="9" max="9" width="4.7109375" style="35" customWidth="1"/>
    <col min="10" max="10" width="10.7109375" style="35" customWidth="1"/>
    <col min="11" max="11" width="4.7109375" style="35" customWidth="1"/>
    <col min="12" max="12" width="10.7109375" style="35" customWidth="1"/>
    <col min="13" max="13" width="4.7109375" style="35" customWidth="1"/>
    <col min="14" max="14" width="11.140625" style="72" bestFit="1" customWidth="1"/>
    <col min="15" max="16384" width="9.140625" style="35" customWidth="1"/>
  </cols>
  <sheetData>
    <row r="1" spans="1:14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4.2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2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7" ht="6.75" customHeight="1">
      <c r="A5" s="37"/>
      <c r="B5" s="37"/>
      <c r="C5" s="37"/>
      <c r="D5" s="39"/>
      <c r="E5" s="39"/>
      <c r="F5" s="39"/>
      <c r="G5" s="39"/>
    </row>
    <row r="6" spans="1:14" ht="12.75" customHeight="1">
      <c r="A6" s="113" t="str">
        <f>'Conso BS'!A6:H6</f>
        <v>INTERIM REPORT FOR THE 2ND QUARTER ENDED 30 JUNE 2006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6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7" ht="15">
      <c r="A8" s="39"/>
      <c r="B8" s="39"/>
      <c r="C8" s="39"/>
      <c r="D8" s="39"/>
      <c r="E8" s="39"/>
      <c r="F8" s="39"/>
      <c r="G8" s="39"/>
    </row>
    <row r="9" spans="1:7" ht="15">
      <c r="A9" s="40" t="s">
        <v>89</v>
      </c>
      <c r="B9" s="39"/>
      <c r="C9" s="39"/>
      <c r="D9" s="39"/>
      <c r="E9" s="39"/>
      <c r="F9" s="39"/>
      <c r="G9" s="39"/>
    </row>
    <row r="10" spans="3:14" s="41" customFormat="1" ht="12.75">
      <c r="C10" s="73"/>
      <c r="N10" s="74"/>
    </row>
    <row r="11" spans="2:14" ht="12.75">
      <c r="B11" s="75" t="s">
        <v>90</v>
      </c>
      <c r="C11" s="62"/>
      <c r="D11" s="41" t="s">
        <v>91</v>
      </c>
      <c r="E11" s="41"/>
      <c r="F11" s="41" t="s">
        <v>92</v>
      </c>
      <c r="G11" s="76"/>
      <c r="H11" s="41" t="s">
        <v>93</v>
      </c>
      <c r="I11" s="41"/>
      <c r="J11" s="41" t="s">
        <v>90</v>
      </c>
      <c r="K11" s="41"/>
      <c r="L11" s="41" t="s">
        <v>94</v>
      </c>
      <c r="N11" s="35"/>
    </row>
    <row r="12" spans="2:14" ht="12.75">
      <c r="B12" s="41" t="s">
        <v>95</v>
      </c>
      <c r="C12" s="62"/>
      <c r="D12" s="62" t="s">
        <v>96</v>
      </c>
      <c r="E12" s="62"/>
      <c r="F12" s="62" t="s">
        <v>97</v>
      </c>
      <c r="G12" s="41"/>
      <c r="H12" s="62" t="s">
        <v>97</v>
      </c>
      <c r="I12" s="41"/>
      <c r="J12" s="62" t="s">
        <v>98</v>
      </c>
      <c r="K12" s="41"/>
      <c r="L12" s="62" t="s">
        <v>99</v>
      </c>
      <c r="N12" s="74" t="s">
        <v>100</v>
      </c>
    </row>
    <row r="13" spans="2:8" ht="12.75">
      <c r="B13" s="77"/>
      <c r="C13" s="62"/>
      <c r="D13" s="78"/>
      <c r="E13" s="78"/>
      <c r="F13" s="78"/>
      <c r="G13" s="77"/>
      <c r="H13" s="45"/>
    </row>
    <row r="14" spans="1:14" ht="12.75">
      <c r="A14" s="44" t="s">
        <v>101</v>
      </c>
      <c r="B14" s="72">
        <v>50354</v>
      </c>
      <c r="C14" s="79"/>
      <c r="D14" s="80">
        <v>0</v>
      </c>
      <c r="E14" s="72"/>
      <c r="F14" s="72">
        <v>779</v>
      </c>
      <c r="G14" s="81"/>
      <c r="H14" s="82">
        <v>488</v>
      </c>
      <c r="I14" s="72"/>
      <c r="J14" s="72">
        <v>100</v>
      </c>
      <c r="K14" s="72"/>
      <c r="L14" s="72">
        <v>-29102</v>
      </c>
      <c r="N14" s="72">
        <f>B14+D14+F14+H14+J14+L14</f>
        <v>22619</v>
      </c>
    </row>
    <row r="15" spans="2:12" ht="12.75">
      <c r="B15" s="72"/>
      <c r="C15" s="79"/>
      <c r="D15" s="72"/>
      <c r="E15" s="72"/>
      <c r="F15" s="72"/>
      <c r="G15" s="81"/>
      <c r="H15" s="82"/>
      <c r="I15" s="72"/>
      <c r="J15" s="72"/>
      <c r="K15" s="72"/>
      <c r="L15" s="72"/>
    </row>
    <row r="16" spans="1:14" s="45" customFormat="1" ht="12.75">
      <c r="A16" s="45" t="s">
        <v>102</v>
      </c>
      <c r="B16" s="83">
        <v>0</v>
      </c>
      <c r="C16" s="84"/>
      <c r="D16" s="83">
        <v>0</v>
      </c>
      <c r="E16" s="82"/>
      <c r="F16" s="82">
        <v>-779</v>
      </c>
      <c r="G16" s="81"/>
      <c r="H16" s="83">
        <v>0</v>
      </c>
      <c r="I16" s="83"/>
      <c r="J16" s="83">
        <v>0</v>
      </c>
      <c r="K16" s="83"/>
      <c r="L16" s="83">
        <v>0</v>
      </c>
      <c r="N16" s="72">
        <f>B16+D16+F16+H16+J16+L16</f>
        <v>-779</v>
      </c>
    </row>
    <row r="17" spans="2:14" s="45" customFormat="1" ht="12.75">
      <c r="B17" s="83"/>
      <c r="C17" s="84"/>
      <c r="D17" s="83"/>
      <c r="E17" s="82"/>
      <c r="F17" s="82"/>
      <c r="G17" s="81"/>
      <c r="H17" s="82"/>
      <c r="I17" s="82"/>
      <c r="J17" s="82"/>
      <c r="K17" s="82"/>
      <c r="L17" s="82"/>
      <c r="N17" s="82"/>
    </row>
    <row r="18" spans="1:14" s="45" customFormat="1" ht="12.75">
      <c r="A18" s="45" t="s">
        <v>103</v>
      </c>
      <c r="B18" s="83">
        <v>0</v>
      </c>
      <c r="C18" s="84"/>
      <c r="D18" s="83">
        <v>0</v>
      </c>
      <c r="E18" s="81"/>
      <c r="F18" s="83">
        <v>0</v>
      </c>
      <c r="G18" s="81"/>
      <c r="H18" s="82">
        <v>-488</v>
      </c>
      <c r="I18" s="82"/>
      <c r="J18" s="83">
        <v>0</v>
      </c>
      <c r="K18" s="83"/>
      <c r="L18" s="83">
        <v>0</v>
      </c>
      <c r="N18" s="72">
        <f>B18+D18+F18+H18+J18+L18</f>
        <v>-488</v>
      </c>
    </row>
    <row r="19" spans="2:14" s="45" customFormat="1" ht="12.75">
      <c r="B19" s="83"/>
      <c r="C19" s="84"/>
      <c r="D19" s="83"/>
      <c r="E19" s="81"/>
      <c r="F19" s="83"/>
      <c r="G19" s="82"/>
      <c r="H19" s="82"/>
      <c r="I19" s="82"/>
      <c r="J19" s="82"/>
      <c r="K19" s="82"/>
      <c r="L19" s="82"/>
      <c r="N19" s="82"/>
    </row>
    <row r="20" spans="1:14" s="45" customFormat="1" ht="12.75">
      <c r="A20" s="45" t="s">
        <v>104</v>
      </c>
      <c r="B20" s="83">
        <v>0</v>
      </c>
      <c r="C20" s="84"/>
      <c r="D20" s="83">
        <v>0</v>
      </c>
      <c r="E20" s="81"/>
      <c r="F20" s="83">
        <v>0</v>
      </c>
      <c r="G20" s="81"/>
      <c r="H20" s="83">
        <v>0</v>
      </c>
      <c r="I20" s="83"/>
      <c r="J20" s="83">
        <v>0</v>
      </c>
      <c r="K20" s="82"/>
      <c r="L20" s="82">
        <v>442.96</v>
      </c>
      <c r="N20" s="72">
        <f>B20+D20+F20+H20+J20+L20</f>
        <v>442.96</v>
      </c>
    </row>
    <row r="21" spans="2:14" s="45" customFormat="1" ht="12.75">
      <c r="B21" s="83"/>
      <c r="C21" s="83"/>
      <c r="D21" s="83"/>
      <c r="E21" s="82"/>
      <c r="F21" s="83"/>
      <c r="G21" s="81"/>
      <c r="H21" s="83"/>
      <c r="I21" s="83"/>
      <c r="J21" s="83"/>
      <c r="K21" s="82"/>
      <c r="L21" s="82"/>
      <c r="N21" s="82"/>
    </row>
    <row r="22" spans="1:14" s="45" customFormat="1" ht="12.75">
      <c r="A22" s="45" t="s">
        <v>105</v>
      </c>
      <c r="B22" s="83">
        <v>0</v>
      </c>
      <c r="C22" s="83"/>
      <c r="D22" s="83">
        <v>0</v>
      </c>
      <c r="E22" s="82"/>
      <c r="F22" s="83">
        <v>0</v>
      </c>
      <c r="G22" s="81"/>
      <c r="H22" s="83">
        <v>0</v>
      </c>
      <c r="I22" s="83"/>
      <c r="J22" s="83">
        <v>0</v>
      </c>
      <c r="K22" s="82"/>
      <c r="L22" s="82">
        <v>255.67511000000022</v>
      </c>
      <c r="N22" s="72">
        <f>B22+D22+F22+H22+J22+L22</f>
        <v>255.67511000000022</v>
      </c>
    </row>
    <row r="23" spans="2:14" s="45" customFormat="1" ht="12.75">
      <c r="B23" s="83"/>
      <c r="C23" s="83"/>
      <c r="D23" s="83"/>
      <c r="E23" s="82"/>
      <c r="F23" s="83"/>
      <c r="G23" s="81"/>
      <c r="H23" s="82"/>
      <c r="I23" s="82"/>
      <c r="J23" s="82"/>
      <c r="K23" s="82"/>
      <c r="L23" s="82"/>
      <c r="N23" s="82"/>
    </row>
    <row r="24" spans="1:14" s="45" customFormat="1" ht="13.5" thickBot="1">
      <c r="A24" s="44" t="s">
        <v>112</v>
      </c>
      <c r="B24" s="86">
        <f>SUM(B14:B23)</f>
        <v>50354</v>
      </c>
      <c r="C24" s="82"/>
      <c r="D24" s="87">
        <f>SUM(D14:D23)</f>
        <v>0</v>
      </c>
      <c r="E24" s="83"/>
      <c r="F24" s="87">
        <f>SUM(F14:F23)</f>
        <v>0</v>
      </c>
      <c r="G24" s="85"/>
      <c r="H24" s="87">
        <f>SUM(H14:H23)</f>
        <v>0</v>
      </c>
      <c r="I24" s="82"/>
      <c r="J24" s="86">
        <f>SUM(J14:J23)</f>
        <v>100</v>
      </c>
      <c r="K24" s="82"/>
      <c r="L24" s="86">
        <f>SUM(L14:L23)</f>
        <v>-28403.36489</v>
      </c>
      <c r="N24" s="86">
        <f>B24+D24+F24+H24+J24+L24</f>
        <v>22050.63511</v>
      </c>
    </row>
    <row r="25" spans="2:14" s="45" customFormat="1" ht="13.5" thickTop="1">
      <c r="B25" s="77"/>
      <c r="C25" s="77"/>
      <c r="D25" s="77"/>
      <c r="E25" s="77"/>
      <c r="F25" s="77"/>
      <c r="G25" s="77"/>
      <c r="N25" s="82"/>
    </row>
    <row r="26" spans="1:14" s="45" customFormat="1" ht="12.75">
      <c r="A26" s="66"/>
      <c r="B26" s="77"/>
      <c r="C26" s="77"/>
      <c r="D26" s="77"/>
      <c r="E26" s="77"/>
      <c r="F26" s="77"/>
      <c r="G26" s="77"/>
      <c r="N26" s="82"/>
    </row>
    <row r="27" spans="2:12" ht="12.75">
      <c r="B27" s="75" t="s">
        <v>90</v>
      </c>
      <c r="C27" s="62"/>
      <c r="D27" s="41" t="s">
        <v>91</v>
      </c>
      <c r="E27" s="41"/>
      <c r="F27" s="41" t="s">
        <v>92</v>
      </c>
      <c r="G27" s="76"/>
      <c r="H27" s="41" t="s">
        <v>93</v>
      </c>
      <c r="I27" s="41"/>
      <c r="J27" s="41" t="s">
        <v>90</v>
      </c>
      <c r="K27" s="41"/>
      <c r="L27" s="41" t="s">
        <v>94</v>
      </c>
    </row>
    <row r="28" spans="2:14" ht="12.75">
      <c r="B28" s="41" t="s">
        <v>95</v>
      </c>
      <c r="C28" s="62"/>
      <c r="D28" s="62" t="s">
        <v>96</v>
      </c>
      <c r="E28" s="62"/>
      <c r="F28" s="62" t="s">
        <v>97</v>
      </c>
      <c r="G28" s="41"/>
      <c r="H28" s="62" t="s">
        <v>97</v>
      </c>
      <c r="I28" s="41"/>
      <c r="J28" s="62" t="s">
        <v>98</v>
      </c>
      <c r="K28" s="41"/>
      <c r="L28" s="62" t="s">
        <v>106</v>
      </c>
      <c r="N28" s="74" t="s">
        <v>100</v>
      </c>
    </row>
    <row r="29" spans="2:8" ht="12.75">
      <c r="B29" s="77"/>
      <c r="C29" s="62"/>
      <c r="D29" s="78"/>
      <c r="E29" s="78"/>
      <c r="F29" s="78"/>
      <c r="G29" s="77"/>
      <c r="H29" s="45"/>
    </row>
    <row r="30" spans="1:14" ht="12.75">
      <c r="A30" s="44" t="s">
        <v>107</v>
      </c>
      <c r="B30" s="72">
        <v>50354</v>
      </c>
      <c r="C30" s="79"/>
      <c r="D30" s="80">
        <v>0</v>
      </c>
      <c r="E30" s="72"/>
      <c r="F30" s="72">
        <v>848</v>
      </c>
      <c r="G30" s="81"/>
      <c r="H30" s="82">
        <v>488</v>
      </c>
      <c r="I30" s="72"/>
      <c r="J30" s="72">
        <v>100</v>
      </c>
      <c r="K30" s="72"/>
      <c r="L30" s="72">
        <f>-29038013/1000</f>
        <v>-29038.013</v>
      </c>
      <c r="N30" s="72">
        <f>B30+D30+F30+H30+J30+L30</f>
        <v>22751.987</v>
      </c>
    </row>
    <row r="31" spans="2:12" ht="12.75">
      <c r="B31" s="72"/>
      <c r="C31" s="79"/>
      <c r="D31" s="80"/>
      <c r="E31" s="72"/>
      <c r="F31" s="72"/>
      <c r="G31" s="81"/>
      <c r="H31" s="82"/>
      <c r="I31" s="72"/>
      <c r="J31" s="72"/>
      <c r="K31" s="72"/>
      <c r="L31" s="72"/>
    </row>
    <row r="32" spans="1:14" s="45" customFormat="1" ht="12.75">
      <c r="A32" s="45" t="s">
        <v>102</v>
      </c>
      <c r="B32" s="83">
        <v>0</v>
      </c>
      <c r="C32" s="88"/>
      <c r="D32" s="83">
        <v>0</v>
      </c>
      <c r="E32" s="82"/>
      <c r="F32" s="82">
        <f>-69405/1000</f>
        <v>-69.405</v>
      </c>
      <c r="G32" s="81"/>
      <c r="H32" s="83">
        <v>0</v>
      </c>
      <c r="I32" s="83"/>
      <c r="J32" s="83">
        <v>0</v>
      </c>
      <c r="K32" s="83"/>
      <c r="L32" s="83">
        <v>0</v>
      </c>
      <c r="N32" s="72">
        <f>B32+D32+F32+H32+J32+L32</f>
        <v>-69.405</v>
      </c>
    </row>
    <row r="33" spans="2:14" s="45" customFormat="1" ht="12.75">
      <c r="B33" s="89"/>
      <c r="C33" s="88"/>
      <c r="D33" s="89"/>
      <c r="E33" s="82"/>
      <c r="F33" s="82"/>
      <c r="G33" s="81"/>
      <c r="H33" s="82"/>
      <c r="I33" s="82"/>
      <c r="J33" s="82"/>
      <c r="K33" s="82"/>
      <c r="L33" s="82"/>
      <c r="N33" s="82"/>
    </row>
    <row r="34" spans="1:14" s="45" customFormat="1" ht="12.75">
      <c r="A34" s="45" t="s">
        <v>103</v>
      </c>
      <c r="B34" s="83">
        <v>0</v>
      </c>
      <c r="C34" s="84"/>
      <c r="D34" s="83">
        <v>0</v>
      </c>
      <c r="E34" s="85"/>
      <c r="F34" s="83">
        <v>0</v>
      </c>
      <c r="G34" s="85"/>
      <c r="H34" s="83">
        <v>0</v>
      </c>
      <c r="I34" s="83"/>
      <c r="J34" s="83">
        <v>0</v>
      </c>
      <c r="K34" s="89"/>
      <c r="L34" s="83">
        <v>0</v>
      </c>
      <c r="N34" s="80">
        <f>B34+D34+F34+H34+J34+L34</f>
        <v>0</v>
      </c>
    </row>
    <row r="35" spans="2:14" s="45" customFormat="1" ht="12.75">
      <c r="B35" s="83"/>
      <c r="C35" s="84"/>
      <c r="D35" s="83"/>
      <c r="E35" s="85"/>
      <c r="F35" s="83"/>
      <c r="G35" s="83"/>
      <c r="H35" s="83"/>
      <c r="I35" s="83"/>
      <c r="J35" s="83"/>
      <c r="K35" s="82"/>
      <c r="L35" s="83"/>
      <c r="N35" s="82"/>
    </row>
    <row r="36" spans="1:14" s="45" customFormat="1" ht="12.75">
      <c r="A36" s="45" t="s">
        <v>104</v>
      </c>
      <c r="B36" s="83">
        <v>0</v>
      </c>
      <c r="C36" s="84"/>
      <c r="D36" s="83">
        <v>0</v>
      </c>
      <c r="E36" s="85"/>
      <c r="F36" s="83">
        <v>0</v>
      </c>
      <c r="G36" s="85"/>
      <c r="H36" s="83">
        <v>0</v>
      </c>
      <c r="I36" s="83"/>
      <c r="J36" s="83">
        <v>0</v>
      </c>
      <c r="K36" s="82"/>
      <c r="L36" s="83">
        <v>0</v>
      </c>
      <c r="N36" s="80">
        <f>B36+D36+F36+H36+J36+L36</f>
        <v>0</v>
      </c>
    </row>
    <row r="37" spans="2:14" s="45" customFormat="1" ht="12.75">
      <c r="B37" s="83"/>
      <c r="C37" s="83"/>
      <c r="D37" s="83"/>
      <c r="E37" s="83"/>
      <c r="F37" s="83"/>
      <c r="G37" s="85"/>
      <c r="H37" s="83"/>
      <c r="I37" s="83"/>
      <c r="J37" s="83"/>
      <c r="K37" s="82"/>
      <c r="L37" s="82"/>
      <c r="N37" s="82"/>
    </row>
    <row r="38" spans="1:14" s="45" customFormat="1" ht="12.75">
      <c r="A38" s="45" t="s">
        <v>108</v>
      </c>
      <c r="B38" s="83">
        <v>0</v>
      </c>
      <c r="C38" s="83"/>
      <c r="D38" s="83">
        <v>0</v>
      </c>
      <c r="E38" s="83"/>
      <c r="F38" s="83">
        <v>0</v>
      </c>
      <c r="G38" s="85"/>
      <c r="H38" s="83">
        <v>0</v>
      </c>
      <c r="I38" s="83"/>
      <c r="J38" s="83">
        <v>0</v>
      </c>
      <c r="K38" s="82"/>
      <c r="L38" s="82">
        <v>-64</v>
      </c>
      <c r="N38" s="72">
        <f>B38+D38+F38+H38+J38+L38</f>
        <v>-64</v>
      </c>
    </row>
    <row r="39" spans="2:14" s="45" customFormat="1" ht="12.75">
      <c r="B39" s="89"/>
      <c r="C39" s="89"/>
      <c r="D39" s="89"/>
      <c r="E39" s="82"/>
      <c r="F39" s="89"/>
      <c r="G39" s="81"/>
      <c r="H39" s="82"/>
      <c r="I39" s="82"/>
      <c r="J39" s="82"/>
      <c r="K39" s="82"/>
      <c r="L39" s="82"/>
      <c r="N39" s="82"/>
    </row>
    <row r="40" spans="1:14" s="45" customFormat="1" ht="13.5" thickBot="1">
      <c r="A40" s="44" t="s">
        <v>109</v>
      </c>
      <c r="B40" s="86">
        <f>SUM(B30:B39)</f>
        <v>50354</v>
      </c>
      <c r="C40" s="82"/>
      <c r="D40" s="87">
        <f>SUM(D30:D39)</f>
        <v>0</v>
      </c>
      <c r="E40" s="89"/>
      <c r="F40" s="90">
        <f>+F30+F32</f>
        <v>778.595</v>
      </c>
      <c r="G40" s="91"/>
      <c r="H40" s="90">
        <f>SUM(H30:H39)</f>
        <v>488</v>
      </c>
      <c r="I40" s="82"/>
      <c r="J40" s="86">
        <f>SUM(J30:J39)</f>
        <v>100</v>
      </c>
      <c r="K40" s="82"/>
      <c r="L40" s="86">
        <f>SUM(L30:L39)</f>
        <v>-29102.013</v>
      </c>
      <c r="N40" s="86">
        <f>B40+D40+F40+H40+J40+L40</f>
        <v>22618.582000000002</v>
      </c>
    </row>
    <row r="41" spans="2:14" s="45" customFormat="1" ht="13.5" thickTop="1">
      <c r="B41" s="77"/>
      <c r="C41" s="77"/>
      <c r="D41" s="77"/>
      <c r="E41" s="77"/>
      <c r="F41" s="77"/>
      <c r="G41" s="92"/>
      <c r="N41" s="82"/>
    </row>
    <row r="42" spans="1:3" ht="12.75">
      <c r="A42" s="35" t="s">
        <v>110</v>
      </c>
      <c r="B42" s="45"/>
      <c r="C42" s="45"/>
    </row>
    <row r="43" spans="1:3" ht="12.75">
      <c r="A43" s="35" t="s">
        <v>111</v>
      </c>
      <c r="B43" s="45"/>
      <c r="C43" s="45"/>
    </row>
    <row r="44" s="45" customFormat="1" ht="12.75">
      <c r="N44" s="82"/>
    </row>
    <row r="45" s="45" customFormat="1" ht="12.75">
      <c r="N45" s="82"/>
    </row>
    <row r="46" s="45" customFormat="1" ht="12.75">
      <c r="N46" s="82"/>
    </row>
    <row r="47" s="45" customFormat="1" ht="12.75">
      <c r="N47" s="82"/>
    </row>
    <row r="48" s="45" customFormat="1" ht="12.75">
      <c r="N48" s="82"/>
    </row>
    <row r="49" s="45" customFormat="1" ht="12.75">
      <c r="N49" s="82"/>
    </row>
    <row r="50" s="45" customFormat="1" ht="12.75">
      <c r="N50" s="82"/>
    </row>
    <row r="51" s="45" customFormat="1" ht="12.75">
      <c r="N51" s="82"/>
    </row>
    <row r="52" s="45" customFormat="1" ht="12.75">
      <c r="N52" s="82"/>
    </row>
    <row r="53" s="45" customFormat="1" ht="12.75">
      <c r="N53" s="82"/>
    </row>
    <row r="54" s="45" customFormat="1" ht="12.75">
      <c r="N54" s="82"/>
    </row>
    <row r="55" s="45" customFormat="1" ht="12.75">
      <c r="N55" s="82"/>
    </row>
    <row r="56" s="45" customFormat="1" ht="12.75">
      <c r="N56" s="82"/>
    </row>
    <row r="57" s="45" customFormat="1" ht="12.75">
      <c r="N57" s="82"/>
    </row>
    <row r="58" s="45" customFormat="1" ht="12.75">
      <c r="N58" s="82"/>
    </row>
    <row r="59" s="45" customFormat="1" ht="12.75">
      <c r="N59" s="82"/>
    </row>
    <row r="60" s="45" customFormat="1" ht="12.75">
      <c r="N60" s="82"/>
    </row>
    <row r="61" s="45" customFormat="1" ht="12.75">
      <c r="N61" s="82"/>
    </row>
    <row r="62" s="45" customFormat="1" ht="12.75">
      <c r="N62" s="82"/>
    </row>
    <row r="63" s="45" customFormat="1" ht="12.75">
      <c r="N63" s="82"/>
    </row>
    <row r="64" s="45" customFormat="1" ht="12.75">
      <c r="N64" s="82"/>
    </row>
    <row r="65" s="45" customFormat="1" ht="12.75">
      <c r="N65" s="82"/>
    </row>
    <row r="66" s="45" customFormat="1" ht="12.75">
      <c r="N66" s="82"/>
    </row>
    <row r="67" s="45" customFormat="1" ht="12.75">
      <c r="N67" s="82"/>
    </row>
    <row r="68" s="45" customFormat="1" ht="12.75">
      <c r="N68" s="82"/>
    </row>
    <row r="69" s="45" customFormat="1" ht="12.75">
      <c r="N69" s="82"/>
    </row>
    <row r="70" s="45" customFormat="1" ht="12.75">
      <c r="N70" s="82"/>
    </row>
    <row r="71" s="45" customFormat="1" ht="12.75">
      <c r="N71" s="82"/>
    </row>
    <row r="72" s="45" customFormat="1" ht="12.75">
      <c r="N72" s="82"/>
    </row>
    <row r="73" s="45" customFormat="1" ht="12.75">
      <c r="N73" s="82"/>
    </row>
    <row r="74" s="45" customFormat="1" ht="12.75">
      <c r="N74" s="82"/>
    </row>
    <row r="75" s="45" customFormat="1" ht="12.75">
      <c r="N75" s="82"/>
    </row>
    <row r="76" s="45" customFormat="1" ht="12.75">
      <c r="N76" s="82"/>
    </row>
    <row r="77" s="45" customFormat="1" ht="12.75">
      <c r="N77" s="82"/>
    </row>
    <row r="78" s="45" customFormat="1" ht="12.75">
      <c r="N78" s="82"/>
    </row>
    <row r="79" s="45" customFormat="1" ht="12.75">
      <c r="N79" s="82"/>
    </row>
    <row r="80" s="45" customFormat="1" ht="12.75">
      <c r="N80" s="82"/>
    </row>
    <row r="81" s="45" customFormat="1" ht="12.75">
      <c r="N81" s="82"/>
    </row>
    <row r="82" s="45" customFormat="1" ht="12.75">
      <c r="N82" s="82"/>
    </row>
    <row r="83" s="45" customFormat="1" ht="12.75">
      <c r="N83" s="82"/>
    </row>
    <row r="84" s="45" customFormat="1" ht="12.75">
      <c r="N84" s="82"/>
    </row>
    <row r="85" s="45" customFormat="1" ht="12.75">
      <c r="N85" s="82"/>
    </row>
    <row r="86" s="45" customFormat="1" ht="12.75">
      <c r="N86" s="82"/>
    </row>
    <row r="87" s="45" customFormat="1" ht="12.75">
      <c r="N87" s="82"/>
    </row>
    <row r="88" s="45" customFormat="1" ht="12.75">
      <c r="N88" s="82"/>
    </row>
    <row r="89" s="45" customFormat="1" ht="12.75">
      <c r="N89" s="82"/>
    </row>
    <row r="90" s="45" customFormat="1" ht="12.75">
      <c r="N90" s="82"/>
    </row>
    <row r="91" s="45" customFormat="1" ht="12.75">
      <c r="N91" s="82"/>
    </row>
    <row r="92" s="45" customFormat="1" ht="12.75">
      <c r="N92" s="82"/>
    </row>
    <row r="93" s="45" customFormat="1" ht="12.75">
      <c r="N93" s="82"/>
    </row>
    <row r="94" s="45" customFormat="1" ht="12.75">
      <c r="N94" s="82"/>
    </row>
    <row r="95" s="45" customFormat="1" ht="12.75">
      <c r="N95" s="82"/>
    </row>
    <row r="96" s="45" customFormat="1" ht="12.75">
      <c r="N96" s="82"/>
    </row>
    <row r="97" s="45" customFormat="1" ht="12.75">
      <c r="N97" s="82"/>
    </row>
    <row r="98" s="45" customFormat="1" ht="12.75">
      <c r="N98" s="82"/>
    </row>
    <row r="99" s="45" customFormat="1" ht="12.75">
      <c r="N99" s="82"/>
    </row>
    <row r="100" s="45" customFormat="1" ht="12.75">
      <c r="N100" s="82"/>
    </row>
    <row r="101" s="45" customFormat="1" ht="12.75">
      <c r="N101" s="82"/>
    </row>
    <row r="102" s="45" customFormat="1" ht="12.75">
      <c r="N102" s="82"/>
    </row>
    <row r="103" s="45" customFormat="1" ht="12.75">
      <c r="N103" s="82"/>
    </row>
    <row r="104" s="45" customFormat="1" ht="12.75">
      <c r="N104" s="82"/>
    </row>
    <row r="105" s="45" customFormat="1" ht="12.75">
      <c r="N105" s="82"/>
    </row>
    <row r="106" s="45" customFormat="1" ht="12.75">
      <c r="N106" s="82"/>
    </row>
    <row r="107" s="45" customFormat="1" ht="12.75">
      <c r="N107" s="82"/>
    </row>
    <row r="108" s="45" customFormat="1" ht="12.75">
      <c r="N108" s="82"/>
    </row>
    <row r="109" s="45" customFormat="1" ht="12.75">
      <c r="N109" s="82"/>
    </row>
    <row r="110" s="45" customFormat="1" ht="12.75">
      <c r="N110" s="82"/>
    </row>
    <row r="111" s="45" customFormat="1" ht="12.75">
      <c r="N111" s="82"/>
    </row>
    <row r="112" s="45" customFormat="1" ht="12.75">
      <c r="N112" s="82"/>
    </row>
    <row r="113" s="45" customFormat="1" ht="12.75">
      <c r="N113" s="82"/>
    </row>
    <row r="114" s="45" customFormat="1" ht="12.75">
      <c r="N114" s="82"/>
    </row>
    <row r="115" s="45" customFormat="1" ht="12.75">
      <c r="N115" s="82"/>
    </row>
    <row r="116" s="45" customFormat="1" ht="12.75">
      <c r="N116" s="82"/>
    </row>
    <row r="117" s="45" customFormat="1" ht="12.75">
      <c r="N117" s="82"/>
    </row>
    <row r="118" s="45" customFormat="1" ht="12.75">
      <c r="N118" s="82"/>
    </row>
    <row r="119" s="45" customFormat="1" ht="12.75">
      <c r="N119" s="82"/>
    </row>
    <row r="120" s="45" customFormat="1" ht="12.75">
      <c r="N120" s="82"/>
    </row>
    <row r="121" s="45" customFormat="1" ht="12.75">
      <c r="N121" s="82"/>
    </row>
    <row r="122" s="45" customFormat="1" ht="12.75">
      <c r="N122" s="82"/>
    </row>
    <row r="123" s="45" customFormat="1" ht="12.75">
      <c r="N123" s="82"/>
    </row>
    <row r="124" s="45" customFormat="1" ht="12.75">
      <c r="N124" s="82"/>
    </row>
    <row r="125" s="45" customFormat="1" ht="12.75">
      <c r="N125" s="82"/>
    </row>
    <row r="126" s="45" customFormat="1" ht="12.75">
      <c r="N126" s="82"/>
    </row>
    <row r="127" s="45" customFormat="1" ht="12.75">
      <c r="N127" s="82"/>
    </row>
    <row r="128" s="45" customFormat="1" ht="12.75">
      <c r="N128" s="82"/>
    </row>
    <row r="129" s="45" customFormat="1" ht="12.75">
      <c r="N129" s="82"/>
    </row>
    <row r="130" s="45" customFormat="1" ht="12.75">
      <c r="N130" s="82"/>
    </row>
    <row r="131" s="45" customFormat="1" ht="12.75">
      <c r="N131" s="82"/>
    </row>
    <row r="132" s="45" customFormat="1" ht="12.75">
      <c r="N132" s="82"/>
    </row>
    <row r="133" s="45" customFormat="1" ht="12.75">
      <c r="N133" s="82"/>
    </row>
    <row r="134" s="45" customFormat="1" ht="12.75">
      <c r="N134" s="82"/>
    </row>
    <row r="135" s="45" customFormat="1" ht="12.75">
      <c r="N135" s="82"/>
    </row>
    <row r="136" s="45" customFormat="1" ht="12.75">
      <c r="N136" s="82"/>
    </row>
    <row r="137" s="45" customFormat="1" ht="12.75">
      <c r="N137" s="82"/>
    </row>
    <row r="138" s="45" customFormat="1" ht="12.75">
      <c r="N138" s="82"/>
    </row>
    <row r="139" s="45" customFormat="1" ht="12.75">
      <c r="N139" s="82"/>
    </row>
    <row r="140" s="45" customFormat="1" ht="12.75">
      <c r="N140" s="82"/>
    </row>
    <row r="141" s="45" customFormat="1" ht="12.75">
      <c r="N141" s="82"/>
    </row>
    <row r="142" s="45" customFormat="1" ht="12.75">
      <c r="N142" s="82"/>
    </row>
    <row r="143" s="45" customFormat="1" ht="12.75">
      <c r="N143" s="82"/>
    </row>
    <row r="144" s="45" customFormat="1" ht="12.75">
      <c r="N144" s="82"/>
    </row>
    <row r="145" s="45" customFormat="1" ht="12.75">
      <c r="N145" s="82"/>
    </row>
    <row r="146" s="45" customFormat="1" ht="12.75">
      <c r="N146" s="82"/>
    </row>
    <row r="147" s="45" customFormat="1" ht="12.75">
      <c r="N147" s="82"/>
    </row>
    <row r="148" s="45" customFormat="1" ht="12.75">
      <c r="N148" s="82"/>
    </row>
    <row r="149" s="45" customFormat="1" ht="12.75">
      <c r="N149" s="82"/>
    </row>
    <row r="150" s="45" customFormat="1" ht="12.75">
      <c r="N150" s="82"/>
    </row>
    <row r="151" s="45" customFormat="1" ht="12.75">
      <c r="N151" s="82"/>
    </row>
    <row r="152" s="45" customFormat="1" ht="12.75">
      <c r="N152" s="82"/>
    </row>
    <row r="153" s="45" customFormat="1" ht="12.75">
      <c r="N153" s="82"/>
    </row>
    <row r="154" s="45" customFormat="1" ht="12.75">
      <c r="N154" s="82"/>
    </row>
    <row r="155" s="45" customFormat="1" ht="12.75">
      <c r="N155" s="82"/>
    </row>
    <row r="156" s="45" customFormat="1" ht="12.75">
      <c r="N156" s="82"/>
    </row>
    <row r="157" s="45" customFormat="1" ht="12.75">
      <c r="N157" s="82"/>
    </row>
    <row r="158" s="45" customFormat="1" ht="12.75">
      <c r="N158" s="82"/>
    </row>
    <row r="159" s="45" customFormat="1" ht="12.75">
      <c r="N159" s="82"/>
    </row>
    <row r="160" s="45" customFormat="1" ht="12.75">
      <c r="N160" s="82"/>
    </row>
    <row r="161" s="45" customFormat="1" ht="12.75">
      <c r="N161" s="82"/>
    </row>
    <row r="162" s="45" customFormat="1" ht="12.75">
      <c r="N162" s="82"/>
    </row>
    <row r="163" s="45" customFormat="1" ht="12.75">
      <c r="N163" s="82"/>
    </row>
    <row r="164" s="45" customFormat="1" ht="12.75">
      <c r="N164" s="82"/>
    </row>
    <row r="165" s="45" customFormat="1" ht="12.75">
      <c r="N165" s="82"/>
    </row>
    <row r="166" s="45" customFormat="1" ht="12.75">
      <c r="N166" s="82"/>
    </row>
    <row r="167" s="45" customFormat="1" ht="12.75">
      <c r="N167" s="82"/>
    </row>
    <row r="168" s="45" customFormat="1" ht="12.75">
      <c r="N168" s="82"/>
    </row>
    <row r="169" s="45" customFormat="1" ht="12.75">
      <c r="N169" s="82"/>
    </row>
    <row r="170" s="45" customFormat="1" ht="12.75">
      <c r="N170" s="82"/>
    </row>
    <row r="171" s="45" customFormat="1" ht="12.75">
      <c r="N171" s="82"/>
    </row>
    <row r="172" s="45" customFormat="1" ht="12.75">
      <c r="N172" s="82"/>
    </row>
    <row r="173" s="45" customFormat="1" ht="12.75">
      <c r="N173" s="82"/>
    </row>
    <row r="174" s="45" customFormat="1" ht="12.75">
      <c r="N174" s="82"/>
    </row>
    <row r="175" s="45" customFormat="1" ht="12.75">
      <c r="N175" s="82"/>
    </row>
    <row r="176" s="45" customFormat="1" ht="12.75">
      <c r="N176" s="82"/>
    </row>
    <row r="177" s="45" customFormat="1" ht="12.75">
      <c r="N177" s="82"/>
    </row>
    <row r="178" s="45" customFormat="1" ht="12.75">
      <c r="N178" s="82"/>
    </row>
    <row r="179" s="45" customFormat="1" ht="12.75">
      <c r="N179" s="82"/>
    </row>
    <row r="180" s="45" customFormat="1" ht="12.75">
      <c r="N180" s="82"/>
    </row>
    <row r="181" s="45" customFormat="1" ht="12.75">
      <c r="N181" s="82"/>
    </row>
    <row r="182" s="45" customFormat="1" ht="12.75">
      <c r="N182" s="82"/>
    </row>
    <row r="183" s="45" customFormat="1" ht="12.75">
      <c r="N183" s="82"/>
    </row>
    <row r="184" s="45" customFormat="1" ht="12.75">
      <c r="N184" s="82"/>
    </row>
    <row r="185" s="45" customFormat="1" ht="12.75">
      <c r="N185" s="82"/>
    </row>
    <row r="186" s="45" customFormat="1" ht="12.75">
      <c r="N186" s="82"/>
    </row>
    <row r="187" s="45" customFormat="1" ht="12.75">
      <c r="N187" s="82"/>
    </row>
    <row r="188" s="45" customFormat="1" ht="12.75">
      <c r="N188" s="82"/>
    </row>
    <row r="189" s="45" customFormat="1" ht="12.75">
      <c r="N189" s="82"/>
    </row>
    <row r="190" s="45" customFormat="1" ht="12.75">
      <c r="N190" s="82"/>
    </row>
    <row r="191" s="45" customFormat="1" ht="12.75">
      <c r="N191" s="82"/>
    </row>
    <row r="192" s="45" customFormat="1" ht="12.75">
      <c r="N192" s="82"/>
    </row>
    <row r="193" s="45" customFormat="1" ht="12.75">
      <c r="N193" s="82"/>
    </row>
    <row r="194" s="45" customFormat="1" ht="12.75">
      <c r="N194" s="82"/>
    </row>
    <row r="195" s="45" customFormat="1" ht="12.75">
      <c r="N195" s="82"/>
    </row>
    <row r="196" s="45" customFormat="1" ht="12.75">
      <c r="N196" s="82"/>
    </row>
    <row r="197" s="45" customFormat="1" ht="12.75">
      <c r="N197" s="82"/>
    </row>
    <row r="198" s="45" customFormat="1" ht="12.75">
      <c r="N198" s="82"/>
    </row>
    <row r="199" s="45" customFormat="1" ht="12.75">
      <c r="N199" s="82"/>
    </row>
    <row r="200" s="45" customFormat="1" ht="12.75">
      <c r="N200" s="82"/>
    </row>
    <row r="201" s="45" customFormat="1" ht="12.75">
      <c r="N201" s="82"/>
    </row>
    <row r="202" s="45" customFormat="1" ht="12.75">
      <c r="N202" s="82"/>
    </row>
    <row r="203" s="45" customFormat="1" ht="12.75">
      <c r="N203" s="82"/>
    </row>
    <row r="204" s="45" customFormat="1" ht="12.75">
      <c r="N204" s="82"/>
    </row>
    <row r="205" s="45" customFormat="1" ht="12.75">
      <c r="N205" s="82"/>
    </row>
    <row r="206" s="45" customFormat="1" ht="12.75">
      <c r="N206" s="82"/>
    </row>
    <row r="207" s="45" customFormat="1" ht="12.75">
      <c r="N207" s="82"/>
    </row>
    <row r="208" s="45" customFormat="1" ht="12.75">
      <c r="N208" s="82"/>
    </row>
    <row r="209" s="45" customFormat="1" ht="12.75">
      <c r="N209" s="82"/>
    </row>
    <row r="210" s="45" customFormat="1" ht="12.75">
      <c r="N210" s="82"/>
    </row>
    <row r="211" s="45" customFormat="1" ht="12.75">
      <c r="N211" s="82"/>
    </row>
    <row r="212" s="45" customFormat="1" ht="12.75">
      <c r="N212" s="82"/>
    </row>
    <row r="213" s="45" customFormat="1" ht="12.75">
      <c r="N213" s="82"/>
    </row>
    <row r="214" s="45" customFormat="1" ht="12.75">
      <c r="N214" s="82"/>
    </row>
    <row r="215" s="45" customFormat="1" ht="12.75">
      <c r="N215" s="82"/>
    </row>
    <row r="216" s="45" customFormat="1" ht="12.75">
      <c r="N216" s="82"/>
    </row>
    <row r="217" s="45" customFormat="1" ht="12.75">
      <c r="N217" s="82"/>
    </row>
    <row r="218" s="45" customFormat="1" ht="12.75">
      <c r="N218" s="82"/>
    </row>
    <row r="219" s="45" customFormat="1" ht="12.75">
      <c r="N219" s="82"/>
    </row>
    <row r="220" s="45" customFormat="1" ht="12.75">
      <c r="N220" s="82"/>
    </row>
    <row r="221" s="45" customFormat="1" ht="12.75">
      <c r="N221" s="82"/>
    </row>
    <row r="222" s="45" customFormat="1" ht="12.75">
      <c r="N222" s="82"/>
    </row>
    <row r="223" s="45" customFormat="1" ht="12.75">
      <c r="N223" s="82"/>
    </row>
    <row r="224" s="45" customFormat="1" ht="12.75">
      <c r="N224" s="82"/>
    </row>
    <row r="225" s="45" customFormat="1" ht="12.75">
      <c r="N225" s="82"/>
    </row>
    <row r="226" s="45" customFormat="1" ht="12.75">
      <c r="N226" s="82"/>
    </row>
    <row r="227" s="45" customFormat="1" ht="12.75">
      <c r="N227" s="82"/>
    </row>
    <row r="228" s="45" customFormat="1" ht="12.75">
      <c r="N228" s="82"/>
    </row>
    <row r="229" s="45" customFormat="1" ht="12.75">
      <c r="N229" s="82"/>
    </row>
    <row r="230" s="45" customFormat="1" ht="12.75">
      <c r="N230" s="82"/>
    </row>
    <row r="231" s="45" customFormat="1" ht="12.75">
      <c r="N231" s="82"/>
    </row>
    <row r="232" s="45" customFormat="1" ht="12.75">
      <c r="N232" s="82"/>
    </row>
    <row r="233" s="45" customFormat="1" ht="12.75">
      <c r="N233" s="82"/>
    </row>
    <row r="234" s="45" customFormat="1" ht="12.75">
      <c r="N234" s="82"/>
    </row>
    <row r="235" s="45" customFormat="1" ht="12.75">
      <c r="N235" s="82"/>
    </row>
    <row r="236" s="45" customFormat="1" ht="12.75">
      <c r="N236" s="82"/>
    </row>
    <row r="237" s="45" customFormat="1" ht="12.75">
      <c r="N237" s="82"/>
    </row>
    <row r="238" s="45" customFormat="1" ht="12.75">
      <c r="N238" s="82"/>
    </row>
    <row r="239" s="45" customFormat="1" ht="12.75">
      <c r="N239" s="82"/>
    </row>
    <row r="240" s="45" customFormat="1" ht="12.75">
      <c r="N240" s="82"/>
    </row>
    <row r="241" s="45" customFormat="1" ht="12.75">
      <c r="N241" s="82"/>
    </row>
    <row r="242" s="45" customFormat="1" ht="12.75">
      <c r="N242" s="82"/>
    </row>
    <row r="243" s="45" customFormat="1" ht="12.75">
      <c r="N243" s="82"/>
    </row>
    <row r="244" s="45" customFormat="1" ht="12.75">
      <c r="N244" s="82"/>
    </row>
    <row r="245" s="45" customFormat="1" ht="12.75">
      <c r="N245" s="82"/>
    </row>
    <row r="246" s="45" customFormat="1" ht="12.75">
      <c r="N246" s="82"/>
    </row>
    <row r="247" s="45" customFormat="1" ht="12.75">
      <c r="N247" s="82"/>
    </row>
    <row r="248" s="45" customFormat="1" ht="12.75">
      <c r="N248" s="82"/>
    </row>
    <row r="249" s="45" customFormat="1" ht="12.75">
      <c r="N249" s="82"/>
    </row>
    <row r="250" s="45" customFormat="1" ht="12.75">
      <c r="N250" s="82"/>
    </row>
    <row r="251" s="45" customFormat="1" ht="12.75">
      <c r="N251" s="82"/>
    </row>
    <row r="252" s="45" customFormat="1" ht="12.75">
      <c r="N252" s="82"/>
    </row>
    <row r="253" s="45" customFormat="1" ht="12.75">
      <c r="N253" s="82"/>
    </row>
    <row r="254" s="45" customFormat="1" ht="12.75">
      <c r="N254" s="82"/>
    </row>
    <row r="255" s="45" customFormat="1" ht="12.75">
      <c r="N255" s="82"/>
    </row>
    <row r="256" s="45" customFormat="1" ht="12.75">
      <c r="N256" s="82"/>
    </row>
    <row r="257" s="45" customFormat="1" ht="12.75">
      <c r="N257" s="82"/>
    </row>
    <row r="258" s="45" customFormat="1" ht="12.75">
      <c r="N258" s="82"/>
    </row>
    <row r="259" s="45" customFormat="1" ht="12.75">
      <c r="N259" s="82"/>
    </row>
    <row r="260" s="45" customFormat="1" ht="12.75">
      <c r="N260" s="82"/>
    </row>
    <row r="261" s="45" customFormat="1" ht="12.75">
      <c r="N261" s="82"/>
    </row>
    <row r="262" s="45" customFormat="1" ht="12.75">
      <c r="N262" s="82"/>
    </row>
    <row r="263" s="45" customFormat="1" ht="12.75">
      <c r="N263" s="82"/>
    </row>
    <row r="264" s="45" customFormat="1" ht="12.75">
      <c r="N264" s="82"/>
    </row>
    <row r="265" s="45" customFormat="1" ht="12.75">
      <c r="N265" s="82"/>
    </row>
    <row r="266" s="45" customFormat="1" ht="12.75">
      <c r="N266" s="82"/>
    </row>
    <row r="267" s="45" customFormat="1" ht="12.75">
      <c r="N267" s="82"/>
    </row>
    <row r="268" s="45" customFormat="1" ht="12.75">
      <c r="N268" s="82"/>
    </row>
    <row r="269" s="45" customFormat="1" ht="12.75">
      <c r="N269" s="82"/>
    </row>
    <row r="270" s="45" customFormat="1" ht="12.75">
      <c r="N270" s="82"/>
    </row>
    <row r="271" s="45" customFormat="1" ht="12.75">
      <c r="N271" s="82"/>
    </row>
    <row r="272" s="45" customFormat="1" ht="12.75">
      <c r="N272" s="82"/>
    </row>
    <row r="273" s="45" customFormat="1" ht="12.75">
      <c r="N273" s="82"/>
    </row>
    <row r="274" s="45" customFormat="1" ht="12.75">
      <c r="N274" s="82"/>
    </row>
    <row r="275" s="45" customFormat="1" ht="12.75">
      <c r="N275" s="82"/>
    </row>
    <row r="276" s="45" customFormat="1" ht="12.75">
      <c r="N276" s="82"/>
    </row>
    <row r="277" s="45" customFormat="1" ht="12.75">
      <c r="N277" s="82"/>
    </row>
    <row r="278" s="45" customFormat="1" ht="12.75">
      <c r="N278" s="82"/>
    </row>
    <row r="279" s="45" customFormat="1" ht="12.75">
      <c r="N279" s="82"/>
    </row>
    <row r="280" s="45" customFormat="1" ht="12.75">
      <c r="N280" s="82"/>
    </row>
    <row r="281" s="45" customFormat="1" ht="12.75">
      <c r="N281" s="82"/>
    </row>
    <row r="282" s="45" customFormat="1" ht="12.75">
      <c r="N282" s="82"/>
    </row>
    <row r="283" s="45" customFormat="1" ht="12.75">
      <c r="N283" s="82"/>
    </row>
    <row r="284" s="45" customFormat="1" ht="12.75">
      <c r="N284" s="82"/>
    </row>
    <row r="285" s="45" customFormat="1" ht="12.75">
      <c r="N285" s="82"/>
    </row>
    <row r="286" s="45" customFormat="1" ht="12.75">
      <c r="N286" s="82"/>
    </row>
    <row r="287" s="45" customFormat="1" ht="12.75">
      <c r="N287" s="82"/>
    </row>
    <row r="288" s="45" customFormat="1" ht="12.75">
      <c r="N288" s="82"/>
    </row>
    <row r="289" s="45" customFormat="1" ht="12.75">
      <c r="N289" s="82"/>
    </row>
    <row r="290" s="45" customFormat="1" ht="12.75">
      <c r="N290" s="82"/>
    </row>
    <row r="291" s="45" customFormat="1" ht="12.75">
      <c r="N291" s="82"/>
    </row>
    <row r="292" s="45" customFormat="1" ht="12.75">
      <c r="N292" s="82"/>
    </row>
    <row r="293" s="45" customFormat="1" ht="12.75">
      <c r="N293" s="82"/>
    </row>
    <row r="294" s="45" customFormat="1" ht="12.75">
      <c r="N294" s="82"/>
    </row>
    <row r="295" s="45" customFormat="1" ht="12.75">
      <c r="N295" s="82"/>
    </row>
    <row r="296" s="45" customFormat="1" ht="12.75">
      <c r="N296" s="82"/>
    </row>
    <row r="297" s="45" customFormat="1" ht="12.75">
      <c r="N297" s="82"/>
    </row>
    <row r="298" s="45" customFormat="1" ht="12.75">
      <c r="N298" s="82"/>
    </row>
    <row r="299" s="45" customFormat="1" ht="12.75">
      <c r="N299" s="82"/>
    </row>
    <row r="300" s="45" customFormat="1" ht="12.75">
      <c r="N300" s="82"/>
    </row>
    <row r="301" s="45" customFormat="1" ht="12.75">
      <c r="N301" s="82"/>
    </row>
    <row r="302" s="45" customFormat="1" ht="12.75">
      <c r="N302" s="82"/>
    </row>
    <row r="303" s="45" customFormat="1" ht="12.75">
      <c r="N303" s="82"/>
    </row>
    <row r="304" s="45" customFormat="1" ht="12.75">
      <c r="N304" s="82"/>
    </row>
    <row r="305" s="45" customFormat="1" ht="12.75">
      <c r="N305" s="82"/>
    </row>
    <row r="306" s="45" customFormat="1" ht="12.75">
      <c r="N306" s="82"/>
    </row>
    <row r="307" s="45" customFormat="1" ht="12.75">
      <c r="N307" s="82"/>
    </row>
    <row r="308" s="45" customFormat="1" ht="12.75">
      <c r="N308" s="82"/>
    </row>
    <row r="309" s="45" customFormat="1" ht="12.75">
      <c r="N309" s="82"/>
    </row>
    <row r="310" s="45" customFormat="1" ht="12.75">
      <c r="N310" s="82"/>
    </row>
    <row r="311" s="45" customFormat="1" ht="12.75">
      <c r="N311" s="82"/>
    </row>
    <row r="312" s="45" customFormat="1" ht="12.75">
      <c r="N312" s="82"/>
    </row>
    <row r="313" s="45" customFormat="1" ht="12.75">
      <c r="N313" s="82"/>
    </row>
    <row r="314" s="45" customFormat="1" ht="12.75">
      <c r="N314" s="82"/>
    </row>
    <row r="315" s="45" customFormat="1" ht="12.75">
      <c r="N315" s="82"/>
    </row>
    <row r="316" s="45" customFormat="1" ht="12.75">
      <c r="N316" s="82"/>
    </row>
    <row r="317" s="45" customFormat="1" ht="12.75">
      <c r="N317" s="82"/>
    </row>
    <row r="318" s="45" customFormat="1" ht="12.75">
      <c r="N318" s="82"/>
    </row>
    <row r="319" s="45" customFormat="1" ht="12.75">
      <c r="N319" s="82"/>
    </row>
    <row r="320" s="45" customFormat="1" ht="12.75">
      <c r="N320" s="82"/>
    </row>
    <row r="321" s="45" customFormat="1" ht="12.75">
      <c r="N321" s="82"/>
    </row>
    <row r="322" s="45" customFormat="1" ht="12.75">
      <c r="N322" s="82"/>
    </row>
    <row r="323" s="45" customFormat="1" ht="12.75">
      <c r="N323" s="82"/>
    </row>
    <row r="324" s="45" customFormat="1" ht="12.75">
      <c r="N324" s="82"/>
    </row>
    <row r="325" s="45" customFormat="1" ht="12.75">
      <c r="N325" s="82"/>
    </row>
    <row r="326" s="45" customFormat="1" ht="12.75">
      <c r="N326" s="82"/>
    </row>
    <row r="327" s="45" customFormat="1" ht="12.75">
      <c r="N327" s="82"/>
    </row>
    <row r="328" s="45" customFormat="1" ht="12.75">
      <c r="N328" s="82"/>
    </row>
    <row r="329" s="45" customFormat="1" ht="12.75">
      <c r="N329" s="82"/>
    </row>
    <row r="330" s="45" customFormat="1" ht="12.75">
      <c r="N330" s="82"/>
    </row>
    <row r="331" s="45" customFormat="1" ht="12.75">
      <c r="N331" s="82"/>
    </row>
    <row r="332" s="45" customFormat="1" ht="12.75">
      <c r="N332" s="82"/>
    </row>
    <row r="333" s="45" customFormat="1" ht="12.75">
      <c r="N333" s="82"/>
    </row>
    <row r="334" s="45" customFormat="1" ht="12.75">
      <c r="N334" s="82"/>
    </row>
    <row r="335" s="45" customFormat="1" ht="12.75">
      <c r="N335" s="82"/>
    </row>
    <row r="336" s="45" customFormat="1" ht="12.75">
      <c r="N336" s="82"/>
    </row>
    <row r="337" s="45" customFormat="1" ht="12.75">
      <c r="N337" s="82"/>
    </row>
    <row r="338" s="45" customFormat="1" ht="12.75">
      <c r="N338" s="82"/>
    </row>
    <row r="339" s="45" customFormat="1" ht="12.75">
      <c r="N339" s="82"/>
    </row>
    <row r="340" s="45" customFormat="1" ht="12.75">
      <c r="N340" s="82"/>
    </row>
    <row r="341" s="45" customFormat="1" ht="12.75">
      <c r="N341" s="82"/>
    </row>
    <row r="342" s="45" customFormat="1" ht="12.75">
      <c r="N342" s="82"/>
    </row>
    <row r="343" s="45" customFormat="1" ht="12.75">
      <c r="N343" s="82"/>
    </row>
    <row r="344" s="45" customFormat="1" ht="12.75">
      <c r="N344" s="82"/>
    </row>
    <row r="345" s="45" customFormat="1" ht="12.75">
      <c r="N345" s="82"/>
    </row>
    <row r="346" s="45" customFormat="1" ht="12.75">
      <c r="N346" s="82"/>
    </row>
    <row r="347" s="45" customFormat="1" ht="12.75">
      <c r="N347" s="82"/>
    </row>
    <row r="348" s="45" customFormat="1" ht="12.75">
      <c r="N348" s="82"/>
    </row>
    <row r="349" s="45" customFormat="1" ht="12.75">
      <c r="N349" s="82"/>
    </row>
    <row r="350" s="45" customFormat="1" ht="12.75">
      <c r="N350" s="82"/>
    </row>
    <row r="351" s="45" customFormat="1" ht="12.75">
      <c r="N351" s="82"/>
    </row>
    <row r="352" s="45" customFormat="1" ht="12.75">
      <c r="N352" s="82"/>
    </row>
    <row r="353" s="45" customFormat="1" ht="12.75">
      <c r="N353" s="82"/>
    </row>
    <row r="354" s="45" customFormat="1" ht="12.75">
      <c r="N354" s="82"/>
    </row>
    <row r="355" s="45" customFormat="1" ht="12.75">
      <c r="N355" s="82"/>
    </row>
    <row r="356" s="45" customFormat="1" ht="12.75">
      <c r="N356" s="82"/>
    </row>
    <row r="357" s="45" customFormat="1" ht="12.75">
      <c r="N357" s="82"/>
    </row>
    <row r="358" s="45" customFormat="1" ht="12.75">
      <c r="N358" s="82"/>
    </row>
    <row r="359" s="45" customFormat="1" ht="12.75">
      <c r="N359" s="82"/>
    </row>
    <row r="360" s="45" customFormat="1" ht="12.75">
      <c r="N360" s="82"/>
    </row>
    <row r="361" s="45" customFormat="1" ht="12.75">
      <c r="N361" s="82"/>
    </row>
    <row r="362" s="45" customFormat="1" ht="12.75">
      <c r="N362" s="82"/>
    </row>
    <row r="363" s="45" customFormat="1" ht="12.75">
      <c r="N363" s="82"/>
    </row>
    <row r="364" s="45" customFormat="1" ht="12.75">
      <c r="N364" s="82"/>
    </row>
    <row r="365" s="45" customFormat="1" ht="12.75">
      <c r="N365" s="82"/>
    </row>
    <row r="366" s="45" customFormat="1" ht="12.75">
      <c r="N366" s="82"/>
    </row>
    <row r="367" s="45" customFormat="1" ht="12.75">
      <c r="N367" s="82"/>
    </row>
    <row r="368" s="45" customFormat="1" ht="12.75">
      <c r="N368" s="82"/>
    </row>
    <row r="369" s="45" customFormat="1" ht="12.75">
      <c r="N369" s="82"/>
    </row>
    <row r="370" s="45" customFormat="1" ht="12.75">
      <c r="N370" s="82"/>
    </row>
    <row r="371" s="45" customFormat="1" ht="12.75">
      <c r="N371" s="82"/>
    </row>
    <row r="372" s="45" customFormat="1" ht="12.75">
      <c r="N372" s="82"/>
    </row>
    <row r="373" s="45" customFormat="1" ht="12.75">
      <c r="N373" s="82"/>
    </row>
    <row r="374" s="45" customFormat="1" ht="12.75">
      <c r="N374" s="82"/>
    </row>
    <row r="375" s="45" customFormat="1" ht="12.75">
      <c r="N375" s="82"/>
    </row>
    <row r="376" s="45" customFormat="1" ht="12.75">
      <c r="N376" s="82"/>
    </row>
    <row r="377" s="45" customFormat="1" ht="12.75">
      <c r="N377" s="82"/>
    </row>
    <row r="378" s="45" customFormat="1" ht="12.75">
      <c r="N378" s="82"/>
    </row>
    <row r="379" s="45" customFormat="1" ht="12.75">
      <c r="N379" s="82"/>
    </row>
    <row r="380" s="45" customFormat="1" ht="12.75">
      <c r="N380" s="82"/>
    </row>
    <row r="381" s="45" customFormat="1" ht="12.75">
      <c r="N381" s="82"/>
    </row>
    <row r="382" s="45" customFormat="1" ht="12.75">
      <c r="N382" s="82"/>
    </row>
    <row r="383" s="45" customFormat="1" ht="12.75">
      <c r="N383" s="82"/>
    </row>
    <row r="384" s="45" customFormat="1" ht="12.75">
      <c r="N384" s="82"/>
    </row>
    <row r="385" s="45" customFormat="1" ht="12.75">
      <c r="N385" s="82"/>
    </row>
    <row r="386" s="45" customFormat="1" ht="12.75">
      <c r="N386" s="82"/>
    </row>
    <row r="387" s="45" customFormat="1" ht="12.75">
      <c r="N387" s="82"/>
    </row>
    <row r="388" s="45" customFormat="1" ht="12.75">
      <c r="N388" s="82"/>
    </row>
    <row r="389" s="45" customFormat="1" ht="12.75">
      <c r="N389" s="82"/>
    </row>
    <row r="390" s="45" customFormat="1" ht="12.75">
      <c r="N390" s="82"/>
    </row>
    <row r="391" s="45" customFormat="1" ht="12.75">
      <c r="N391" s="82"/>
    </row>
    <row r="392" s="45" customFormat="1" ht="12.75">
      <c r="N392" s="82"/>
    </row>
    <row r="393" s="45" customFormat="1" ht="12.75">
      <c r="N393" s="82"/>
    </row>
    <row r="394" s="45" customFormat="1" ht="12.75">
      <c r="N394" s="82"/>
    </row>
    <row r="395" s="45" customFormat="1" ht="12.75">
      <c r="N395" s="82"/>
    </row>
    <row r="396" s="45" customFormat="1" ht="12.75">
      <c r="N396" s="82"/>
    </row>
    <row r="397" s="45" customFormat="1" ht="12.75">
      <c r="N397" s="82"/>
    </row>
    <row r="398" s="45" customFormat="1" ht="12.75">
      <c r="N398" s="82"/>
    </row>
    <row r="399" s="45" customFormat="1" ht="12.75">
      <c r="N399" s="82"/>
    </row>
    <row r="400" s="45" customFormat="1" ht="12.75">
      <c r="N400" s="82"/>
    </row>
    <row r="401" s="45" customFormat="1" ht="12.75">
      <c r="N401" s="82"/>
    </row>
    <row r="402" s="45" customFormat="1" ht="12.75">
      <c r="N402" s="82"/>
    </row>
    <row r="403" s="45" customFormat="1" ht="12.75">
      <c r="N403" s="82"/>
    </row>
    <row r="404" s="45" customFormat="1" ht="12.75">
      <c r="N404" s="82"/>
    </row>
    <row r="405" s="45" customFormat="1" ht="12.75">
      <c r="N405" s="82"/>
    </row>
    <row r="406" s="45" customFormat="1" ht="12.75">
      <c r="N406" s="82"/>
    </row>
    <row r="407" s="45" customFormat="1" ht="12.75">
      <c r="N407" s="82"/>
    </row>
    <row r="408" s="45" customFormat="1" ht="12.75">
      <c r="N408" s="82"/>
    </row>
    <row r="409" s="45" customFormat="1" ht="12.75">
      <c r="N409" s="82"/>
    </row>
    <row r="410" s="45" customFormat="1" ht="12.75">
      <c r="N410" s="82"/>
    </row>
    <row r="411" s="45" customFormat="1" ht="12.75">
      <c r="N411" s="82"/>
    </row>
    <row r="412" s="45" customFormat="1" ht="12.75">
      <c r="N412" s="82"/>
    </row>
    <row r="413" s="45" customFormat="1" ht="12.75">
      <c r="N413" s="82"/>
    </row>
    <row r="414" s="45" customFormat="1" ht="12.75">
      <c r="N414" s="82"/>
    </row>
    <row r="415" s="45" customFormat="1" ht="12.75">
      <c r="N415" s="82"/>
    </row>
    <row r="416" s="45" customFormat="1" ht="12.75">
      <c r="N416" s="82"/>
    </row>
    <row r="417" s="45" customFormat="1" ht="12.75">
      <c r="N417" s="82"/>
    </row>
    <row r="418" s="45" customFormat="1" ht="12.75">
      <c r="N418" s="82"/>
    </row>
    <row r="419" s="45" customFormat="1" ht="12.75">
      <c r="N419" s="82"/>
    </row>
    <row r="420" s="45" customFormat="1" ht="12.75">
      <c r="N420" s="82"/>
    </row>
    <row r="421" s="45" customFormat="1" ht="12.75">
      <c r="N421" s="82"/>
    </row>
    <row r="422" s="45" customFormat="1" ht="12.75">
      <c r="N422" s="82"/>
    </row>
    <row r="423" s="45" customFormat="1" ht="12.75">
      <c r="N423" s="82"/>
    </row>
    <row r="424" s="45" customFormat="1" ht="12.75">
      <c r="N424" s="82"/>
    </row>
    <row r="425" s="45" customFormat="1" ht="12.75">
      <c r="N425" s="82"/>
    </row>
    <row r="426" s="45" customFormat="1" ht="12.75">
      <c r="N426" s="82"/>
    </row>
    <row r="427" s="45" customFormat="1" ht="12.75">
      <c r="N427" s="82"/>
    </row>
    <row r="428" s="45" customFormat="1" ht="12.75">
      <c r="N428" s="82"/>
    </row>
    <row r="429" s="45" customFormat="1" ht="12.75">
      <c r="N429" s="82"/>
    </row>
    <row r="430" s="45" customFormat="1" ht="12.75">
      <c r="N430" s="82"/>
    </row>
    <row r="431" s="45" customFormat="1" ht="12.75">
      <c r="N431" s="82"/>
    </row>
    <row r="432" s="45" customFormat="1" ht="12.75">
      <c r="N432" s="82"/>
    </row>
    <row r="433" s="45" customFormat="1" ht="12.75">
      <c r="N433" s="82"/>
    </row>
    <row r="434" s="45" customFormat="1" ht="12.75">
      <c r="N434" s="82"/>
    </row>
    <row r="435" s="45" customFormat="1" ht="12.75">
      <c r="N435" s="82"/>
    </row>
    <row r="436" s="45" customFormat="1" ht="12.75">
      <c r="N436" s="82"/>
    </row>
    <row r="437" s="45" customFormat="1" ht="12.75">
      <c r="N437" s="82"/>
    </row>
    <row r="438" s="45" customFormat="1" ht="12.75">
      <c r="N438" s="82"/>
    </row>
    <row r="439" s="45" customFormat="1" ht="12.75">
      <c r="N439" s="82"/>
    </row>
    <row r="440" s="45" customFormat="1" ht="12.75">
      <c r="N440" s="82"/>
    </row>
    <row r="441" s="45" customFormat="1" ht="12.75">
      <c r="N441" s="82"/>
    </row>
    <row r="442" s="45" customFormat="1" ht="12.75">
      <c r="N442" s="82"/>
    </row>
    <row r="443" s="45" customFormat="1" ht="12.75">
      <c r="N443" s="82"/>
    </row>
    <row r="444" s="45" customFormat="1" ht="12.75">
      <c r="N444" s="82"/>
    </row>
    <row r="445" s="45" customFormat="1" ht="12.75">
      <c r="N445" s="82"/>
    </row>
    <row r="446" s="45" customFormat="1" ht="12.75">
      <c r="N446" s="82"/>
    </row>
    <row r="447" s="45" customFormat="1" ht="12.75">
      <c r="N447" s="82"/>
    </row>
    <row r="448" s="45" customFormat="1" ht="12.75">
      <c r="N448" s="82"/>
    </row>
    <row r="449" s="45" customFormat="1" ht="12.75">
      <c r="N449" s="82"/>
    </row>
    <row r="450" s="45" customFormat="1" ht="12.75">
      <c r="N450" s="82"/>
    </row>
    <row r="451" s="45" customFormat="1" ht="12.75">
      <c r="N451" s="82"/>
    </row>
    <row r="452" s="45" customFormat="1" ht="12.75">
      <c r="N452" s="82"/>
    </row>
    <row r="453" s="45" customFormat="1" ht="12.75">
      <c r="N453" s="82"/>
    </row>
    <row r="454" s="45" customFormat="1" ht="12.75">
      <c r="N454" s="82"/>
    </row>
    <row r="455" s="45" customFormat="1" ht="12.75">
      <c r="N455" s="82"/>
    </row>
    <row r="456" s="45" customFormat="1" ht="12.75">
      <c r="N456" s="82"/>
    </row>
    <row r="457" s="45" customFormat="1" ht="12.75">
      <c r="N457" s="82"/>
    </row>
    <row r="458" s="45" customFormat="1" ht="12.75">
      <c r="N458" s="82"/>
    </row>
    <row r="459" s="45" customFormat="1" ht="12.75">
      <c r="N459" s="82"/>
    </row>
    <row r="460" s="45" customFormat="1" ht="12.75">
      <c r="N460" s="82"/>
    </row>
    <row r="461" s="45" customFormat="1" ht="12.75">
      <c r="N461" s="82"/>
    </row>
    <row r="462" s="45" customFormat="1" ht="12.75">
      <c r="N462" s="82"/>
    </row>
    <row r="463" s="45" customFormat="1" ht="12.75">
      <c r="N463" s="82"/>
    </row>
    <row r="464" s="45" customFormat="1" ht="12.75">
      <c r="N464" s="82"/>
    </row>
    <row r="465" s="45" customFormat="1" ht="12.75">
      <c r="N465" s="82"/>
    </row>
    <row r="466" s="45" customFormat="1" ht="12.75">
      <c r="N466" s="82"/>
    </row>
    <row r="467" s="45" customFormat="1" ht="12.75">
      <c r="N467" s="82"/>
    </row>
    <row r="468" s="45" customFormat="1" ht="12.75">
      <c r="N468" s="82"/>
    </row>
    <row r="469" s="45" customFormat="1" ht="12.75">
      <c r="N469" s="82"/>
    </row>
    <row r="470" s="45" customFormat="1" ht="12.75">
      <c r="N470" s="82"/>
    </row>
    <row r="471" s="45" customFormat="1" ht="12.75">
      <c r="N471" s="82"/>
    </row>
    <row r="472" s="45" customFormat="1" ht="12.75">
      <c r="N472" s="82"/>
    </row>
    <row r="473" s="45" customFormat="1" ht="12.75">
      <c r="N473" s="82"/>
    </row>
    <row r="474" s="45" customFormat="1" ht="12.75">
      <c r="N474" s="82"/>
    </row>
    <row r="475" s="45" customFormat="1" ht="12.75">
      <c r="N475" s="82"/>
    </row>
    <row r="476" s="45" customFormat="1" ht="12.75">
      <c r="N476" s="82"/>
    </row>
    <row r="477" s="45" customFormat="1" ht="12.75">
      <c r="N477" s="82"/>
    </row>
    <row r="478" s="45" customFormat="1" ht="12.75">
      <c r="N478" s="82"/>
    </row>
    <row r="479" s="45" customFormat="1" ht="12.75">
      <c r="N479" s="82"/>
    </row>
    <row r="480" s="45" customFormat="1" ht="12.75">
      <c r="N480" s="82"/>
    </row>
    <row r="481" s="45" customFormat="1" ht="12.75">
      <c r="N481" s="82"/>
    </row>
    <row r="482" s="45" customFormat="1" ht="12.75">
      <c r="N482" s="82"/>
    </row>
    <row r="483" s="45" customFormat="1" ht="12.75">
      <c r="N483" s="82"/>
    </row>
    <row r="484" s="45" customFormat="1" ht="12.75">
      <c r="N484" s="82"/>
    </row>
    <row r="485" s="45" customFormat="1" ht="12.75">
      <c r="N485" s="82"/>
    </row>
    <row r="486" s="45" customFormat="1" ht="12.75">
      <c r="N486" s="82"/>
    </row>
    <row r="487" s="45" customFormat="1" ht="12.75">
      <c r="N487" s="82"/>
    </row>
    <row r="488" s="45" customFormat="1" ht="12.75">
      <c r="N488" s="82"/>
    </row>
    <row r="489" s="45" customFormat="1" ht="12.75">
      <c r="N489" s="82"/>
    </row>
    <row r="490" s="45" customFormat="1" ht="12.75">
      <c r="N490" s="82"/>
    </row>
    <row r="491" s="45" customFormat="1" ht="12.75">
      <c r="N491" s="82"/>
    </row>
    <row r="492" s="45" customFormat="1" ht="12.75">
      <c r="N492" s="82"/>
    </row>
    <row r="493" s="45" customFormat="1" ht="12.75">
      <c r="N493" s="82"/>
    </row>
    <row r="494" s="45" customFormat="1" ht="12.75">
      <c r="N494" s="82"/>
    </row>
    <row r="495" s="45" customFormat="1" ht="12.75">
      <c r="N495" s="82"/>
    </row>
    <row r="496" s="45" customFormat="1" ht="12.75">
      <c r="N496" s="82"/>
    </row>
    <row r="497" s="45" customFormat="1" ht="12.75">
      <c r="N497" s="82"/>
    </row>
    <row r="498" s="45" customFormat="1" ht="12.75">
      <c r="N498" s="82"/>
    </row>
    <row r="499" s="45" customFormat="1" ht="12.75">
      <c r="N499" s="82"/>
    </row>
    <row r="500" s="45" customFormat="1" ht="12.75">
      <c r="N500" s="82"/>
    </row>
    <row r="501" s="45" customFormat="1" ht="12.75">
      <c r="N501" s="82"/>
    </row>
    <row r="502" s="45" customFormat="1" ht="12.75">
      <c r="N502" s="82"/>
    </row>
    <row r="503" s="45" customFormat="1" ht="12.75">
      <c r="N503" s="82"/>
    </row>
    <row r="504" s="45" customFormat="1" ht="12.75">
      <c r="N504" s="82"/>
    </row>
    <row r="505" s="45" customFormat="1" ht="12.75">
      <c r="N505" s="82"/>
    </row>
    <row r="506" s="45" customFormat="1" ht="12.75">
      <c r="N506" s="82"/>
    </row>
    <row r="507" s="45" customFormat="1" ht="12.75">
      <c r="N507" s="82"/>
    </row>
    <row r="508" s="45" customFormat="1" ht="12.75">
      <c r="N508" s="82"/>
    </row>
    <row r="509" s="45" customFormat="1" ht="12.75">
      <c r="N509" s="82"/>
    </row>
    <row r="510" s="45" customFormat="1" ht="12.75">
      <c r="N510" s="82"/>
    </row>
    <row r="511" s="45" customFormat="1" ht="12.75">
      <c r="N511" s="82"/>
    </row>
    <row r="512" s="45" customFormat="1" ht="12.75">
      <c r="N512" s="82"/>
    </row>
    <row r="513" s="45" customFormat="1" ht="12.75">
      <c r="N513" s="82"/>
    </row>
    <row r="514" s="45" customFormat="1" ht="12.75">
      <c r="N514" s="82"/>
    </row>
    <row r="515" s="45" customFormat="1" ht="12.75">
      <c r="N515" s="82"/>
    </row>
    <row r="516" s="45" customFormat="1" ht="12.75">
      <c r="N516" s="82"/>
    </row>
    <row r="517" s="45" customFormat="1" ht="12.75">
      <c r="N517" s="82"/>
    </row>
    <row r="518" s="45" customFormat="1" ht="12.75">
      <c r="N518" s="82"/>
    </row>
    <row r="519" s="45" customFormat="1" ht="12.75">
      <c r="N519" s="82"/>
    </row>
    <row r="520" s="45" customFormat="1" ht="12.75">
      <c r="N520" s="82"/>
    </row>
    <row r="521" s="45" customFormat="1" ht="12.75">
      <c r="N521" s="82"/>
    </row>
    <row r="522" s="45" customFormat="1" ht="12.75">
      <c r="N522" s="82"/>
    </row>
    <row r="523" s="45" customFormat="1" ht="12.75">
      <c r="N523" s="82"/>
    </row>
    <row r="524" s="45" customFormat="1" ht="12.75">
      <c r="N524" s="82"/>
    </row>
    <row r="525" s="45" customFormat="1" ht="12.75">
      <c r="N525" s="82"/>
    </row>
    <row r="526" s="45" customFormat="1" ht="12.75">
      <c r="N526" s="82"/>
    </row>
    <row r="527" s="45" customFormat="1" ht="12.75">
      <c r="N527" s="82"/>
    </row>
    <row r="528" s="45" customFormat="1" ht="12.75">
      <c r="N528" s="82"/>
    </row>
    <row r="529" s="45" customFormat="1" ht="12.75">
      <c r="N529" s="82"/>
    </row>
    <row r="530" s="45" customFormat="1" ht="12.75">
      <c r="N530" s="82"/>
    </row>
    <row r="531" s="45" customFormat="1" ht="12.75">
      <c r="N531" s="82"/>
    </row>
    <row r="532" s="45" customFormat="1" ht="12.75">
      <c r="N532" s="82"/>
    </row>
    <row r="533" s="45" customFormat="1" ht="12.75">
      <c r="N533" s="82"/>
    </row>
    <row r="534" s="45" customFormat="1" ht="12.75">
      <c r="N534" s="82"/>
    </row>
    <row r="535" s="45" customFormat="1" ht="12.75">
      <c r="N535" s="82"/>
    </row>
    <row r="536" s="45" customFormat="1" ht="12.75">
      <c r="N536" s="82"/>
    </row>
    <row r="537" s="45" customFormat="1" ht="12.75">
      <c r="N537" s="82"/>
    </row>
    <row r="538" s="45" customFormat="1" ht="12.75">
      <c r="N538" s="82"/>
    </row>
    <row r="539" s="45" customFormat="1" ht="12.75">
      <c r="N539" s="82"/>
    </row>
    <row r="540" s="45" customFormat="1" ht="12.75">
      <c r="N540" s="82"/>
    </row>
    <row r="541" s="45" customFormat="1" ht="12.75">
      <c r="N541" s="82"/>
    </row>
    <row r="542" s="45" customFormat="1" ht="12.75">
      <c r="N542" s="82"/>
    </row>
    <row r="543" s="45" customFormat="1" ht="12.75">
      <c r="N543" s="82"/>
    </row>
    <row r="544" s="45" customFormat="1" ht="12.75">
      <c r="N544" s="82"/>
    </row>
    <row r="545" s="45" customFormat="1" ht="12.75">
      <c r="N545" s="82"/>
    </row>
    <row r="546" s="45" customFormat="1" ht="12.75">
      <c r="N546" s="82"/>
    </row>
    <row r="547" s="45" customFormat="1" ht="12.75">
      <c r="N547" s="82"/>
    </row>
    <row r="548" s="45" customFormat="1" ht="12.75">
      <c r="N548" s="82"/>
    </row>
    <row r="549" s="45" customFormat="1" ht="12.75">
      <c r="N549" s="82"/>
    </row>
    <row r="550" s="45" customFormat="1" ht="12.75">
      <c r="N550" s="82"/>
    </row>
    <row r="551" s="45" customFormat="1" ht="12.75">
      <c r="N551" s="82"/>
    </row>
    <row r="552" s="45" customFormat="1" ht="12.75">
      <c r="N552" s="82"/>
    </row>
    <row r="553" s="45" customFormat="1" ht="12.75">
      <c r="N553" s="82"/>
    </row>
    <row r="554" s="45" customFormat="1" ht="12.75">
      <c r="N554" s="82"/>
    </row>
    <row r="555" s="45" customFormat="1" ht="12.75">
      <c r="N555" s="82"/>
    </row>
    <row r="556" s="45" customFormat="1" ht="12.75">
      <c r="N556" s="82"/>
    </row>
    <row r="557" s="45" customFormat="1" ht="12.75">
      <c r="N557" s="82"/>
    </row>
    <row r="558" s="45" customFormat="1" ht="12.75">
      <c r="N558" s="82"/>
    </row>
    <row r="559" s="45" customFormat="1" ht="12.75">
      <c r="N559" s="82"/>
    </row>
    <row r="560" s="45" customFormat="1" ht="12.75">
      <c r="N560" s="82"/>
    </row>
    <row r="561" s="45" customFormat="1" ht="12.75">
      <c r="N561" s="82"/>
    </row>
    <row r="562" s="45" customFormat="1" ht="12.75">
      <c r="N562" s="82"/>
    </row>
    <row r="563" s="45" customFormat="1" ht="12.75">
      <c r="N563" s="82"/>
    </row>
    <row r="564" s="45" customFormat="1" ht="12.75">
      <c r="N564" s="82"/>
    </row>
    <row r="565" s="45" customFormat="1" ht="12.75">
      <c r="N565" s="82"/>
    </row>
    <row r="566" s="45" customFormat="1" ht="12.75">
      <c r="N566" s="82"/>
    </row>
    <row r="567" s="45" customFormat="1" ht="12.75">
      <c r="N567" s="82"/>
    </row>
    <row r="568" s="45" customFormat="1" ht="12.75">
      <c r="N568" s="82"/>
    </row>
    <row r="569" s="45" customFormat="1" ht="12.75">
      <c r="N569" s="82"/>
    </row>
    <row r="570" s="45" customFormat="1" ht="12.75">
      <c r="N570" s="82"/>
    </row>
    <row r="571" s="45" customFormat="1" ht="12.75">
      <c r="N571" s="82"/>
    </row>
    <row r="572" s="45" customFormat="1" ht="12.75">
      <c r="N572" s="82"/>
    </row>
    <row r="573" s="45" customFormat="1" ht="12.75">
      <c r="N573" s="82"/>
    </row>
    <row r="574" s="45" customFormat="1" ht="12.75">
      <c r="N574" s="82"/>
    </row>
    <row r="575" s="45" customFormat="1" ht="12.75">
      <c r="N575" s="82"/>
    </row>
    <row r="576" s="45" customFormat="1" ht="12.75">
      <c r="N576" s="82"/>
    </row>
    <row r="577" s="45" customFormat="1" ht="12.75">
      <c r="N577" s="82"/>
    </row>
    <row r="578" s="45" customFormat="1" ht="12.75">
      <c r="N578" s="82"/>
    </row>
    <row r="579" s="45" customFormat="1" ht="12.75">
      <c r="N579" s="82"/>
    </row>
    <row r="580" s="45" customFormat="1" ht="12.75">
      <c r="N580" s="82"/>
    </row>
    <row r="581" s="45" customFormat="1" ht="12.75">
      <c r="N581" s="82"/>
    </row>
    <row r="582" s="45" customFormat="1" ht="12.75">
      <c r="N582" s="82"/>
    </row>
    <row r="583" s="45" customFormat="1" ht="12.75">
      <c r="N583" s="82"/>
    </row>
    <row r="584" s="45" customFormat="1" ht="12.75">
      <c r="N584" s="82"/>
    </row>
    <row r="585" s="45" customFormat="1" ht="12.75">
      <c r="N585" s="82"/>
    </row>
    <row r="586" s="45" customFormat="1" ht="12.75">
      <c r="N586" s="82"/>
    </row>
    <row r="587" s="45" customFormat="1" ht="12.75">
      <c r="N587" s="82"/>
    </row>
    <row r="588" s="45" customFormat="1" ht="12.75">
      <c r="N588" s="82"/>
    </row>
    <row r="589" s="45" customFormat="1" ht="12.75">
      <c r="N589" s="82"/>
    </row>
    <row r="590" s="45" customFormat="1" ht="12.75">
      <c r="N590" s="82"/>
    </row>
    <row r="591" s="45" customFormat="1" ht="12.75">
      <c r="N591" s="82"/>
    </row>
    <row r="592" s="45" customFormat="1" ht="12.75">
      <c r="N592" s="82"/>
    </row>
    <row r="593" s="45" customFormat="1" ht="12.75">
      <c r="N593" s="82"/>
    </row>
    <row r="594" s="45" customFormat="1" ht="12.75">
      <c r="N594" s="82"/>
    </row>
    <row r="595" s="45" customFormat="1" ht="12.75">
      <c r="N595" s="82"/>
    </row>
    <row r="596" s="45" customFormat="1" ht="12.75">
      <c r="N596" s="82"/>
    </row>
    <row r="597" s="45" customFormat="1" ht="12.75">
      <c r="N597" s="82"/>
    </row>
    <row r="598" s="45" customFormat="1" ht="12.75">
      <c r="N598" s="82"/>
    </row>
    <row r="599" s="45" customFormat="1" ht="12.75">
      <c r="N599" s="82"/>
    </row>
    <row r="600" s="45" customFormat="1" ht="12.75">
      <c r="N600" s="82"/>
    </row>
    <row r="601" s="45" customFormat="1" ht="12.75">
      <c r="N601" s="82"/>
    </row>
    <row r="602" s="45" customFormat="1" ht="12.75">
      <c r="N602" s="82"/>
    </row>
    <row r="603" s="45" customFormat="1" ht="12.75">
      <c r="N603" s="82"/>
    </row>
    <row r="604" s="45" customFormat="1" ht="12.75">
      <c r="N604" s="82"/>
    </row>
    <row r="605" s="45" customFormat="1" ht="12.75">
      <c r="N605" s="82"/>
    </row>
    <row r="606" s="45" customFormat="1" ht="12.75">
      <c r="N606" s="82"/>
    </row>
    <row r="607" s="45" customFormat="1" ht="12.75">
      <c r="N607" s="82"/>
    </row>
    <row r="608" s="45" customFormat="1" ht="12.75">
      <c r="N608" s="82"/>
    </row>
    <row r="609" s="45" customFormat="1" ht="12.75">
      <c r="N609" s="82"/>
    </row>
    <row r="610" s="45" customFormat="1" ht="12.75">
      <c r="N610" s="82"/>
    </row>
    <row r="611" s="45" customFormat="1" ht="12.75">
      <c r="N611" s="82"/>
    </row>
    <row r="612" s="45" customFormat="1" ht="12.75">
      <c r="N612" s="82"/>
    </row>
    <row r="613" s="45" customFormat="1" ht="12.75">
      <c r="N613" s="82"/>
    </row>
    <row r="614" s="45" customFormat="1" ht="12.75">
      <c r="N614" s="82"/>
    </row>
    <row r="615" s="45" customFormat="1" ht="12.75">
      <c r="N615" s="82"/>
    </row>
    <row r="616" s="45" customFormat="1" ht="12.75">
      <c r="N616" s="82"/>
    </row>
    <row r="617" s="45" customFormat="1" ht="12.75">
      <c r="N617" s="82"/>
    </row>
    <row r="618" s="45" customFormat="1" ht="12.75">
      <c r="N618" s="82"/>
    </row>
    <row r="619" s="45" customFormat="1" ht="12.75">
      <c r="N619" s="82"/>
    </row>
    <row r="620" s="45" customFormat="1" ht="12.75">
      <c r="N620" s="82"/>
    </row>
    <row r="621" s="45" customFormat="1" ht="12.75">
      <c r="N621" s="82"/>
    </row>
    <row r="622" s="45" customFormat="1" ht="12.75">
      <c r="N622" s="82"/>
    </row>
    <row r="623" s="45" customFormat="1" ht="12.75">
      <c r="N623" s="82"/>
    </row>
    <row r="624" s="45" customFormat="1" ht="12.75">
      <c r="N624" s="82"/>
    </row>
    <row r="625" s="45" customFormat="1" ht="12.75">
      <c r="N625" s="82"/>
    </row>
    <row r="626" s="45" customFormat="1" ht="12.75">
      <c r="N626" s="82"/>
    </row>
    <row r="627" s="45" customFormat="1" ht="12.75">
      <c r="N627" s="82"/>
    </row>
    <row r="628" s="45" customFormat="1" ht="12.75">
      <c r="N628" s="82"/>
    </row>
    <row r="629" s="45" customFormat="1" ht="12.75">
      <c r="N629" s="82"/>
    </row>
    <row r="630" s="45" customFormat="1" ht="12.75">
      <c r="N630" s="82"/>
    </row>
    <row r="631" s="45" customFormat="1" ht="12.75">
      <c r="N631" s="82"/>
    </row>
    <row r="632" s="45" customFormat="1" ht="12.75">
      <c r="N632" s="82"/>
    </row>
    <row r="633" s="45" customFormat="1" ht="12.75">
      <c r="N633" s="82"/>
    </row>
    <row r="634" s="45" customFormat="1" ht="12.75">
      <c r="N634" s="82"/>
    </row>
    <row r="635" s="45" customFormat="1" ht="12.75">
      <c r="N635" s="82"/>
    </row>
    <row r="636" s="45" customFormat="1" ht="12.75">
      <c r="N636" s="82"/>
    </row>
    <row r="637" s="45" customFormat="1" ht="12.75">
      <c r="N637" s="82"/>
    </row>
    <row r="638" s="45" customFormat="1" ht="12.75">
      <c r="N638" s="82"/>
    </row>
    <row r="639" s="45" customFormat="1" ht="12.75">
      <c r="N639" s="82"/>
    </row>
    <row r="640" s="45" customFormat="1" ht="12.75">
      <c r="N640" s="82"/>
    </row>
    <row r="641" s="45" customFormat="1" ht="12.75">
      <c r="N641" s="82"/>
    </row>
    <row r="642" s="45" customFormat="1" ht="12.75">
      <c r="N642" s="82"/>
    </row>
    <row r="643" s="45" customFormat="1" ht="12.75">
      <c r="N643" s="82"/>
    </row>
    <row r="644" s="45" customFormat="1" ht="12.75">
      <c r="N644" s="82"/>
    </row>
    <row r="645" s="45" customFormat="1" ht="12.75">
      <c r="N645" s="82"/>
    </row>
    <row r="646" s="45" customFormat="1" ht="12.75">
      <c r="N646" s="82"/>
    </row>
    <row r="647" s="45" customFormat="1" ht="12.75">
      <c r="N647" s="82"/>
    </row>
    <row r="648" s="45" customFormat="1" ht="12.75">
      <c r="N648" s="82"/>
    </row>
    <row r="649" s="45" customFormat="1" ht="12.75">
      <c r="N649" s="82"/>
    </row>
    <row r="650" s="45" customFormat="1" ht="12.75">
      <c r="N650" s="82"/>
    </row>
    <row r="651" s="45" customFormat="1" ht="12.75">
      <c r="N651" s="82"/>
    </row>
    <row r="652" s="45" customFormat="1" ht="12.75">
      <c r="N652" s="82"/>
    </row>
    <row r="653" s="45" customFormat="1" ht="12.75">
      <c r="N653" s="82"/>
    </row>
    <row r="654" s="45" customFormat="1" ht="12.75">
      <c r="N654" s="82"/>
    </row>
    <row r="655" s="45" customFormat="1" ht="12.75">
      <c r="N655" s="82"/>
    </row>
    <row r="656" s="45" customFormat="1" ht="12.75">
      <c r="N656" s="82"/>
    </row>
    <row r="657" s="45" customFormat="1" ht="12.75">
      <c r="N657" s="82"/>
    </row>
    <row r="658" s="45" customFormat="1" ht="12.75">
      <c r="N658" s="82"/>
    </row>
    <row r="659" s="45" customFormat="1" ht="12.75">
      <c r="N659" s="82"/>
    </row>
    <row r="660" s="45" customFormat="1" ht="12.75">
      <c r="N660" s="82"/>
    </row>
    <row r="661" s="45" customFormat="1" ht="12.75">
      <c r="N661" s="82"/>
    </row>
    <row r="662" s="45" customFormat="1" ht="12.75">
      <c r="N662" s="82"/>
    </row>
    <row r="663" s="45" customFormat="1" ht="12.75">
      <c r="N663" s="82"/>
    </row>
    <row r="664" s="45" customFormat="1" ht="12.75">
      <c r="N664" s="82"/>
    </row>
    <row r="665" s="45" customFormat="1" ht="12.75">
      <c r="N665" s="82"/>
    </row>
    <row r="666" s="45" customFormat="1" ht="12.75">
      <c r="N666" s="82"/>
    </row>
    <row r="667" s="45" customFormat="1" ht="12.75">
      <c r="N667" s="82"/>
    </row>
    <row r="668" s="45" customFormat="1" ht="12.75">
      <c r="N668" s="82"/>
    </row>
    <row r="669" s="45" customFormat="1" ht="12.75">
      <c r="N669" s="82"/>
    </row>
    <row r="670" s="45" customFormat="1" ht="12.75">
      <c r="N670" s="82"/>
    </row>
    <row r="671" s="45" customFormat="1" ht="12.75">
      <c r="N671" s="82"/>
    </row>
    <row r="672" s="45" customFormat="1" ht="12.75">
      <c r="N672" s="82"/>
    </row>
    <row r="673" s="45" customFormat="1" ht="12.75">
      <c r="N673" s="82"/>
    </row>
    <row r="674" s="45" customFormat="1" ht="12.75">
      <c r="N674" s="82"/>
    </row>
    <row r="675" s="45" customFormat="1" ht="12.75">
      <c r="N675" s="82"/>
    </row>
    <row r="676" s="45" customFormat="1" ht="12.75">
      <c r="N676" s="82"/>
    </row>
    <row r="677" s="45" customFormat="1" ht="12.75">
      <c r="N677" s="82"/>
    </row>
  </sheetData>
  <mergeCells count="4">
    <mergeCell ref="A1:N1"/>
    <mergeCell ref="A2:N2"/>
    <mergeCell ref="A3:N3"/>
    <mergeCell ref="A6:N6"/>
  </mergeCells>
  <printOptions horizontalCentered="1"/>
  <pageMargins left="0.75" right="0.75" top="0.75" bottom="0.25" header="0.5" footer="0.5"/>
  <pageSetup horizontalDpi="300" verticalDpi="300" orientation="landscape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Taping super</cp:lastModifiedBy>
  <cp:lastPrinted>2006-08-09T09:37:51Z</cp:lastPrinted>
  <dcterms:created xsi:type="dcterms:W3CDTF">2006-08-09T07:30:43Z</dcterms:created>
  <dcterms:modified xsi:type="dcterms:W3CDTF">2006-08-09T09:37:55Z</dcterms:modified>
  <cp:category/>
  <cp:version/>
  <cp:contentType/>
  <cp:contentStatus/>
</cp:coreProperties>
</file>